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codeName="ThisWorkbook" defaultThemeVersion="166925"/>
  <mc:AlternateContent xmlns:mc="http://schemas.openxmlformats.org/markup-compatibility/2006">
    <mc:Choice Requires="x15">
      <x15ac:absPath xmlns:x15ac="http://schemas.microsoft.com/office/spreadsheetml/2010/11/ac" url="https://creationtech-my.sharepoint.com/personal/jenna_erdle_creationtech_com/Documents/Supplier Audit Forms C-0002595  REV H  05:10:"/>
    </mc:Choice>
  </mc:AlternateContent>
  <xr:revisionPtr revIDLastSave="0" documentId="8_{8C6832E5-EFE0-3F45-88D6-29434AEF8CA4}" xr6:coauthVersionLast="47" xr6:coauthVersionMax="47" xr10:uidLastSave="{00000000-0000-0000-0000-000000000000}"/>
  <bookViews>
    <workbookView xWindow="0" yWindow="760" windowWidth="30240" windowHeight="17700" tabRatio="875" xr2:uid="{6B09F4C1-0841-4926-8825-2ECA1C27C39A}"/>
  </bookViews>
  <sheets>
    <sheet name="INSTRUCTIONS" sheetId="1" r:id="rId1"/>
    <sheet name="SUPPLIER INFORMATION" sheetId="17" r:id="rId2"/>
    <sheet name="MANUFACTURER AUDIT" sheetId="27" r:id="rId3"/>
    <sheet name="BROKER or DISTRIBUTOR AUDIT" sheetId="28" r:id="rId4"/>
    <sheet name="CAPACITY AUDIT" sheetId="19" r:id="rId5"/>
    <sheet name="Formula" sheetId="32" state="hidden" r:id="rId6"/>
    <sheet name="REPORT DOCUMENT" sheetId="16" r:id="rId7"/>
    <sheet name="DEVELOPMENT PLAN" sheetId="26" r:id="rId8"/>
    <sheet name="SUPPLIER FEEDBACK" sheetId="34" r:id="rId9"/>
    <sheet name="HISTORY OF CHANGES" sheetId="35" r:id="rId10"/>
  </sheets>
  <definedNames>
    <definedName name="_xlnm._FilterDatabase" localSheetId="4" hidden="1">'CAPACITY AUDIT'!$B$5:$I$27</definedName>
    <definedName name="_xlnm._FilterDatabase" localSheetId="7" hidden="1">'DEVELOPMENT PLAN'!$B$7:$O$74</definedName>
    <definedName name="_xlnm._FilterDatabase" localSheetId="6" hidden="1">'REPORT DOCUMENT'!$B$23:$G$68</definedName>
    <definedName name="_xlnm._FilterDatabase" localSheetId="8" hidden="1">'SUPPLIER FEEDBACK'!#REF!</definedName>
    <definedName name="_xlnm._FilterDatabase" localSheetId="1" hidden="1">'SUPPLIER INFORMATION'!$B$2:$G$5</definedName>
    <definedName name="_xlnm.Print_Area" localSheetId="3">'BROKER or DISTRIBUTOR AUDIT'!$B$2:$I$66</definedName>
    <definedName name="_xlnm.Print_Area" localSheetId="4">'CAPACITY AUDIT'!$B$2:$I$27</definedName>
    <definedName name="_xlnm.Print_Area" localSheetId="2">'MANUFACTURER AUDIT'!$B$2:$I$73</definedName>
    <definedName name="_xlnm.Print_Area" localSheetId="6">'REPORT DOCUMENT'!$B$2:$G$114</definedName>
    <definedName name="_xlnm.Print_Area" localSheetId="8">'SUPPLIER FEEDBACK'!$A$2:$H$18</definedName>
    <definedName name="_xlnm.Print_Area" localSheetId="1">'SUPPLIER INFORMATION'!$A$4:$H$33</definedName>
    <definedName name="_xlnm.Print_Titles" localSheetId="3">'BROKER or DISTRIBUTOR AUDIT'!$2:$3</definedName>
    <definedName name="_xlnm.Print_Titles" localSheetId="2">'MANUFACTURER AUDIT'!$2:$3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 i="16" l="1"/>
  <c r="C9" i="16"/>
  <c r="E9" i="16"/>
  <c r="C7" i="16" a="1"/>
  <c r="C7" i="16" s="1"/>
  <c r="O2" i="26"/>
  <c r="G2" i="16"/>
  <c r="I2" i="19"/>
  <c r="I2" i="28"/>
  <c r="I2" i="27"/>
  <c r="G2" i="17"/>
  <c r="J2" i="1"/>
  <c r="P121" i="32"/>
  <c r="M121" i="32"/>
  <c r="L121" i="32"/>
  <c r="N121" i="32" s="1"/>
  <c r="O121" i="32" s="1"/>
  <c r="Q121" i="32" s="1"/>
  <c r="Q122" i="32" s="1"/>
  <c r="G18" i="16" s="1"/>
  <c r="I121" i="32"/>
  <c r="F121" i="32"/>
  <c r="E121" i="32"/>
  <c r="G121" i="32" s="1"/>
  <c r="H121" i="32" s="1"/>
  <c r="J121" i="32" s="1"/>
  <c r="J122" i="32" s="1"/>
  <c r="P70" i="32"/>
  <c r="P69" i="32"/>
  <c r="P68" i="32"/>
  <c r="P67" i="32"/>
  <c r="P66" i="32"/>
  <c r="P65" i="32"/>
  <c r="P64" i="32"/>
  <c r="P63" i="32"/>
  <c r="M70" i="32"/>
  <c r="M69" i="32"/>
  <c r="M65" i="32"/>
  <c r="M68" i="32"/>
  <c r="M67" i="32"/>
  <c r="M66" i="32"/>
  <c r="M64" i="32"/>
  <c r="M63" i="32"/>
  <c r="F70" i="32"/>
  <c r="L65" i="32"/>
  <c r="N65" i="32"/>
  <c r="O65" i="32"/>
  <c r="L70" i="32"/>
  <c r="N70" i="32"/>
  <c r="O70" i="32"/>
  <c r="L69" i="32"/>
  <c r="N69" i="32"/>
  <c r="O69" i="32"/>
  <c r="L68" i="32"/>
  <c r="N68" i="32"/>
  <c r="O68" i="32"/>
  <c r="L67" i="32"/>
  <c r="N67" i="32"/>
  <c r="O67" i="32"/>
  <c r="L66" i="32"/>
  <c r="N66" i="32"/>
  <c r="O66" i="32"/>
  <c r="L64" i="32"/>
  <c r="N64" i="32"/>
  <c r="O64" i="32"/>
  <c r="L63" i="32"/>
  <c r="N63" i="32" s="1"/>
  <c r="O63" i="32" s="1"/>
  <c r="I70" i="32"/>
  <c r="I69" i="32"/>
  <c r="I68" i="32"/>
  <c r="I67" i="32"/>
  <c r="I66" i="32"/>
  <c r="I65" i="32"/>
  <c r="I64" i="32"/>
  <c r="I63" i="32"/>
  <c r="F69" i="32"/>
  <c r="F68" i="32"/>
  <c r="F67" i="32"/>
  <c r="F66" i="32"/>
  <c r="F65" i="32"/>
  <c r="F64" i="32"/>
  <c r="F63" i="32"/>
  <c r="E70" i="32"/>
  <c r="G70" i="32"/>
  <c r="H70" i="32"/>
  <c r="E69" i="32"/>
  <c r="G69" i="32"/>
  <c r="H69" i="32"/>
  <c r="E68" i="32"/>
  <c r="G68" i="32"/>
  <c r="H68" i="32"/>
  <c r="E67" i="32"/>
  <c r="G67" i="32"/>
  <c r="H67" i="32"/>
  <c r="E66" i="32"/>
  <c r="G66" i="32"/>
  <c r="H66" i="32"/>
  <c r="E65" i="32"/>
  <c r="G65" i="32"/>
  <c r="H65" i="32"/>
  <c r="E64" i="32"/>
  <c r="G64" i="32"/>
  <c r="H64" i="32"/>
  <c r="E63" i="32"/>
  <c r="G63" i="32" s="1"/>
  <c r="H63" i="32" s="1"/>
  <c r="Q68" i="32"/>
  <c r="Q69" i="32"/>
  <c r="Q66" i="32"/>
  <c r="Q64" i="32"/>
  <c r="Q67" i="32"/>
  <c r="Q65" i="32"/>
  <c r="Q70" i="32"/>
  <c r="J70" i="32"/>
  <c r="J68" i="32"/>
  <c r="J64" i="32"/>
  <c r="J65" i="32"/>
  <c r="J67" i="32"/>
  <c r="J66" i="32"/>
  <c r="J69" i="32"/>
  <c r="P15" i="32"/>
  <c r="P14" i="32"/>
  <c r="P13" i="32"/>
  <c r="P12" i="32"/>
  <c r="P11" i="32"/>
  <c r="P10" i="32"/>
  <c r="P9" i="32"/>
  <c r="P8" i="32"/>
  <c r="P7" i="32"/>
  <c r="P6" i="32"/>
  <c r="M15" i="32"/>
  <c r="M14" i="32"/>
  <c r="M13" i="32"/>
  <c r="M12" i="32"/>
  <c r="M11" i="32"/>
  <c r="M10" i="32"/>
  <c r="M9" i="32"/>
  <c r="M8" i="32"/>
  <c r="M7" i="32"/>
  <c r="M6" i="32"/>
  <c r="L15" i="32"/>
  <c r="N15" i="32"/>
  <c r="O15" i="32"/>
  <c r="L14" i="32"/>
  <c r="N14" i="32"/>
  <c r="O14" i="32"/>
  <c r="L13" i="32"/>
  <c r="N13" i="32"/>
  <c r="O13" i="32"/>
  <c r="L12" i="32"/>
  <c r="N12" i="32"/>
  <c r="O12" i="32"/>
  <c r="L11" i="32"/>
  <c r="N11" i="32"/>
  <c r="O11" i="32"/>
  <c r="L10" i="32"/>
  <c r="N10" i="32"/>
  <c r="O10" i="32"/>
  <c r="L9" i="32"/>
  <c r="N9" i="32"/>
  <c r="O9" i="32"/>
  <c r="L8" i="32"/>
  <c r="N8" i="32"/>
  <c r="O8" i="32"/>
  <c r="L7" i="32"/>
  <c r="N7" i="32"/>
  <c r="O7" i="32"/>
  <c r="L6" i="32"/>
  <c r="N6" i="32" s="1"/>
  <c r="O6" i="32" s="1"/>
  <c r="Q6" i="32" s="1"/>
  <c r="Q16" i="32" s="1"/>
  <c r="G19" i="16" s="1"/>
  <c r="I15" i="32"/>
  <c r="I14" i="32"/>
  <c r="I13" i="32"/>
  <c r="I12" i="32"/>
  <c r="I11" i="32"/>
  <c r="I10" i="32"/>
  <c r="I9" i="32"/>
  <c r="I8" i="32"/>
  <c r="F15" i="32"/>
  <c r="F14" i="32"/>
  <c r="F13" i="32"/>
  <c r="F12" i="32"/>
  <c r="F11" i="32"/>
  <c r="F10" i="32"/>
  <c r="F9" i="32"/>
  <c r="F8" i="32"/>
  <c r="F7" i="32"/>
  <c r="E15" i="32"/>
  <c r="G15" i="32"/>
  <c r="H15" i="32"/>
  <c r="E14" i="32"/>
  <c r="G14" i="32"/>
  <c r="H14" i="32"/>
  <c r="E13" i="32"/>
  <c r="G13" i="32"/>
  <c r="H13" i="32"/>
  <c r="E12" i="32"/>
  <c r="G12" i="32"/>
  <c r="H12" i="32"/>
  <c r="E11" i="32"/>
  <c r="G11" i="32"/>
  <c r="H11" i="32"/>
  <c r="E10" i="32"/>
  <c r="G10" i="32"/>
  <c r="H10" i="32"/>
  <c r="E9" i="32"/>
  <c r="G9" i="32"/>
  <c r="H9" i="32"/>
  <c r="I7" i="32"/>
  <c r="E8" i="32"/>
  <c r="G8" i="32"/>
  <c r="H8" i="32"/>
  <c r="E7" i="32"/>
  <c r="G7" i="32"/>
  <c r="H7" i="32"/>
  <c r="I6" i="32"/>
  <c r="F6" i="32"/>
  <c r="E6" i="32"/>
  <c r="G6" i="32"/>
  <c r="H6" i="32"/>
  <c r="J6" i="32"/>
  <c r="Q9" i="32"/>
  <c r="Q12" i="32"/>
  <c r="Q15" i="32"/>
  <c r="Q11" i="32"/>
  <c r="Q7" i="32"/>
  <c r="Q8" i="32"/>
  <c r="Q14" i="32"/>
  <c r="Q10" i="32"/>
  <c r="Q13" i="32"/>
  <c r="J12" i="32"/>
  <c r="J10" i="32"/>
  <c r="J9" i="32"/>
  <c r="J7" i="32"/>
  <c r="J13" i="32"/>
  <c r="J14" i="32"/>
  <c r="J15" i="32"/>
  <c r="J8" i="32"/>
  <c r="J11" i="32"/>
  <c r="J16" i="32"/>
  <c r="C73" i="26"/>
  <c r="C9" i="26"/>
  <c r="C72" i="26"/>
  <c r="C74" i="26"/>
  <c r="C8" i="26"/>
  <c r="C10" i="26"/>
  <c r="C11" i="26"/>
  <c r="C14" i="26"/>
  <c r="C15" i="26"/>
  <c r="C16" i="26"/>
  <c r="C17" i="2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66" i="26"/>
  <c r="C67" i="26"/>
  <c r="C68" i="26"/>
  <c r="C69" i="26"/>
  <c r="C70" i="26"/>
  <c r="C71" i="26"/>
  <c r="C5" i="16"/>
  <c r="D6" i="26" s="1"/>
  <c r="D14" i="16"/>
  <c r="E7" i="16"/>
  <c r="G15" i="16"/>
  <c r="G14" i="16"/>
  <c r="G13" i="16"/>
  <c r="G12" i="16"/>
  <c r="F15" i="16"/>
  <c r="F14" i="16"/>
  <c r="F13" i="16"/>
  <c r="F12" i="16"/>
  <c r="D15" i="16"/>
  <c r="D13" i="16"/>
  <c r="D12" i="16"/>
  <c r="C15" i="16"/>
  <c r="C14" i="16"/>
  <c r="C13" i="16"/>
  <c r="C12" i="16"/>
  <c r="D5" i="26"/>
  <c r="G8" i="16"/>
  <c r="E8" i="16"/>
  <c r="C8" i="16"/>
  <c r="G7" i="16" a="1"/>
  <c r="G7" i="16" s="1"/>
  <c r="Q63" i="32" l="1"/>
  <c r="Q71" i="32" s="1"/>
  <c r="G20" i="16" s="1"/>
  <c r="J63" i="32"/>
  <c r="J71" i="3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Gilda Armenta</author>
  </authors>
  <commentList>
    <comment ref="C9" authorId="0" shapeId="0" xr:uid="{0A1CB467-5F1D-407B-A432-4CC32034A3F6}">
      <text>
        <r>
          <rPr>
            <sz val="9"/>
            <color indexed="81"/>
            <rFont val="Tahoma"/>
            <family val="2"/>
          </rPr>
          <t>This number must match  the Supplier Audit Master List number.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tc={8F23AE2D-10CE-4C98-8389-64F6EB524875}</author>
    <author>tc={923351F9-A548-409B-AE5E-C4F70A622419}</author>
    <author>tc={274F9D4D-E657-4080-BC60-3DC498939BA6}</author>
    <author>tc={039D4F6D-70B2-42D5-BC8A-1AFCB22571B8}</author>
    <author>tc={F5EE9542-A7A9-4E09-9A85-7A2B999E855A}</author>
  </authors>
  <commentList>
    <comment ref="D37" authorId="0" shapeId="0" xr:uid="{8F23AE2D-10CE-4C98-8389-64F6EB524875}">
      <text>
        <t>[Threaded comment]
Your version of Excel allows you to read this threaded comment; however, any edits to it will get removed if the file is opened in a newer version of Excel. Learn more: https://go.microsoft.com/fwlink/?linkid=870924
Comment:
    repeated question</t>
      </text>
    </comment>
    <comment ref="D75" authorId="1" shapeId="0" xr:uid="{923351F9-A548-409B-AE5E-C4F70A622419}">
      <text>
        <t>[Threaded comment]
Your version of Excel allows you to read this threaded comment; however, any edits to it will get removed if the file is opened in a newer version of Excel. Learn more: https://go.microsoft.com/fwlink/?linkid=870924
Comment:
    should be part of training section</t>
      </text>
    </comment>
    <comment ref="D77" authorId="2" shapeId="0" xr:uid="{274F9D4D-E657-4080-BC60-3DC498939BA6}">
      <text>
        <t>[Threaded comment]
Your version of Excel allows you to read this threaded comment; however, any edits to it will get removed if the file is opened in a newer version of Excel. Learn more: https://go.microsoft.com/fwlink/?linkid=870924
Comment:
    should be part of a training section</t>
      </text>
    </comment>
    <comment ref="D78" authorId="3" shapeId="0" xr:uid="{039D4F6D-70B2-42D5-BC8A-1AFCB22571B8}">
      <text>
        <t>[Threaded comment]
Your version of Excel allows you to read this threaded comment; however, any edits to it will get removed if the file is opened in a newer version of Excel. Learn more: https://go.microsoft.com/fwlink/?linkid=870924
Comment:
    should be part of training section</t>
      </text>
    </comment>
    <comment ref="D79" authorId="4" shapeId="0" xr:uid="{F5EE9542-A7A9-4E09-9A85-7A2B999E855A}">
      <text>
        <t>[Threaded comment]
Your version of Excel allows you to read this threaded comment; however, any edits to it will get removed if the file is opened in a newer version of Excel. Learn more: https://go.microsoft.com/fwlink/?linkid=870924
Comment:
    should be part of training section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Gilda Armenta</author>
  </authors>
  <commentList>
    <comment ref="N7" authorId="0" shapeId="0" xr:uid="{7200CC00-D092-41DA-81C7-10BF3BBF3381}">
      <text>
        <r>
          <rPr>
            <sz val="9"/>
            <color indexed="81"/>
            <rFont val="Tahoma"/>
            <family val="2"/>
          </rPr>
          <t xml:space="preserve">Action item will not be considered closed unless agreed with the Creation Representative.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<sst xmlns="http://schemas.openxmlformats.org/spreadsheetml/2006/main" count="1100" uniqueCount="497">
  <si>
    <t>Supplier Audit Forms</t>
  </si>
  <si>
    <t>Document #</t>
  </si>
  <si>
    <t>C-0002595</t>
  </si>
  <si>
    <t>Location: Common</t>
  </si>
  <si>
    <t>STEP</t>
  </si>
  <si>
    <t xml:space="preserve"> SUPPLIER INSTRUCTIONS</t>
  </si>
  <si>
    <t xml:space="preserve">Supplier acknowledges that evidence of compliance with the elements may be requested. </t>
  </si>
  <si>
    <t xml:space="preserve">Supplier must meet or exceed the element question for a "2" answer. </t>
  </si>
  <si>
    <t>It is required to add, reference and/or mention procedures, SOP, specifications that apply to each question. To be added on  "supplier comments" section.</t>
  </si>
  <si>
    <t>Acceptable responses are N/A, NO, 1 or 2 (being 1 for partial compliance and 2 for fully compliance).</t>
  </si>
  <si>
    <t>CREATION INSTRUCTIONS</t>
  </si>
  <si>
    <t xml:space="preserve">Creation will enter the assessment date, supplier name, and supplier # on the supplier information tab. This data will replicate to the applicable remaining locations. Supplier must fill out supplier contact information and audit attendees. </t>
  </si>
  <si>
    <t>Creation will review the supplier's responses from the customer's perspective. Creation reserves the option to an On-Site audit regardless of supplier's score.</t>
  </si>
  <si>
    <t xml:space="preserve">Creation may require the supplier to complete a development plan or corrective actions. </t>
  </si>
  <si>
    <t>In order to validate each questions must be sustained against procedures, SOP, specifications that apply to each question.</t>
  </si>
  <si>
    <t>ADDITIONAL INFORMATION</t>
  </si>
  <si>
    <t xml:space="preserve">N/A should only be used if the element does not apply to the supplier business or industry. </t>
  </si>
  <si>
    <t xml:space="preserve">N/A should NOT be used when an element does apply to the business or industry but the supplier doesn't meet the criteria of the elements, in these cases NO should be the response. </t>
  </si>
  <si>
    <t>Having documents listed below will help to have a more efficient and time effective audit .</t>
  </si>
  <si>
    <t>For manufacturer audit, questions with * mark are preferred to be audited on site, however may be reviewed during virtual audit as well.</t>
  </si>
  <si>
    <t>THE FOLLOWING DOCUMENTATION MAY BE REQUESTED DURING AUDIT, PLEASE HAVE IT READY.</t>
  </si>
  <si>
    <t>Org chart</t>
  </si>
  <si>
    <t>Quality manual procedure</t>
  </si>
  <si>
    <t>Contract review procedure</t>
  </si>
  <si>
    <t>Approved supplier list</t>
  </si>
  <si>
    <t>Production flow chart</t>
  </si>
  <si>
    <t>CAPA procedure</t>
  </si>
  <si>
    <t>Receiving and shipping procedure</t>
  </si>
  <si>
    <t>Packaging procedure</t>
  </si>
  <si>
    <t xml:space="preserve">Risk analysis procedure </t>
  </si>
  <si>
    <t>Calibration schedule and procedure</t>
  </si>
  <si>
    <t>If external party, calibration certificate</t>
  </si>
  <si>
    <t>Maintenance schedule</t>
  </si>
  <si>
    <t>Maintenance procedure and logs</t>
  </si>
  <si>
    <t>Internal (layered) audit schedule (if any) and procedure</t>
  </si>
  <si>
    <t>Internal audit questionnaire (if any)</t>
  </si>
  <si>
    <t>Layered audits Schedule (if any)</t>
  </si>
  <si>
    <t>Training record and matrix for supplier employee(s) chosen by the auditor</t>
  </si>
  <si>
    <t>Core tools for 1 Creation part number, if applicable, or the current highest runner: (Flow chart, PFMEA, CP)</t>
  </si>
  <si>
    <t>Quality inspection records for the last week of Creation's part number or the highest runner part</t>
  </si>
  <si>
    <t>Metrics: OTD metrics of the last 12 months</t>
  </si>
  <si>
    <t>PPM (external and internal) of the last 12 months</t>
  </si>
  <si>
    <t>SCRAP of the last 12 months</t>
  </si>
  <si>
    <t xml:space="preserve">Certifications, as applicable </t>
  </si>
  <si>
    <t>Procedures or policies for ESD and Counterfeit mitigation</t>
  </si>
  <si>
    <t>Results from last Creation audit (if any) Status of corrective actions efectiveness (if any)</t>
  </si>
  <si>
    <t>*The documentation that may be requested is not limited to the above list.</t>
  </si>
  <si>
    <t>PROPRIETARY AND CONFIDENTIAL</t>
  </si>
  <si>
    <t>-</t>
  </si>
  <si>
    <t>This document is proprietary to Creation Technologies and is not for replication or publication outside Creation Technologies.</t>
  </si>
  <si>
    <t>It is understood that unless sanctioned, in writing, by a duly authorized officer of the Creation Technologies legal affairs team this information is confidential, and no news release, advertisement or public announcement, or denial or confirmation of the same, concerning any part of the subject matter of this process will be made by any employee.</t>
  </si>
  <si>
    <t>The information shall not at any time be disclosed to any third party, including Creation customers, suppliers or representatives thereof, unless sanctioned, in writing, by a duly authorized officer of the Creation Technologies legal affairs team. </t>
  </si>
  <si>
    <t>Any information, report or documents referenced within this document shall be deemed and managed as confidential and proprietary unless written guidance to the contrary exits.</t>
  </si>
  <si>
    <t>Use, duplication and/or dissemination of the content and/or media contained herein or by virtue of this document may only be sanctioned, in writing, by duly authorized officer of the Creation Technologiesl legal affairs team.</t>
  </si>
  <si>
    <t>Scope:     </t>
  </si>
  <si>
    <t>SELECT</t>
  </si>
  <si>
    <t>Type:</t>
  </si>
  <si>
    <t>Supplier Information</t>
  </si>
  <si>
    <t>Audit Report Number: </t>
  </si>
  <si>
    <t>Audit Date 1: </t>
  </si>
  <si>
    <t>Audit Date 2: </t>
  </si>
  <si>
    <t>Supplier Name: </t>
  </si>
  <si>
    <t>Supplier Number: </t>
  </si>
  <si>
    <t>Supplier Contact Name and Title: </t>
  </si>
  <si>
    <t>Supplier Contact Number Phone Number: </t>
  </si>
  <si>
    <t>Supplier Contact Email: </t>
  </si>
  <si>
    <t>Industry:
(Medical, Aerospace, Industrial, other)</t>
  </si>
  <si>
    <t>Reason for Audit:</t>
  </si>
  <si>
    <t xml:space="preserve">(if </t>
  </si>
  <si>
    <r>
      <t>Creation Audit Team</t>
    </r>
    <r>
      <rPr>
        <sz val="14"/>
        <rFont val="Calibri"/>
        <family val="2"/>
      </rPr>
      <t> </t>
    </r>
  </si>
  <si>
    <r>
      <t>Supplier Audit Support Personnel </t>
    </r>
    <r>
      <rPr>
        <sz val="14"/>
        <rFont val="Calibri"/>
        <family val="2"/>
      </rPr>
      <t> </t>
    </r>
  </si>
  <si>
    <t>Audit leader name and position</t>
  </si>
  <si>
    <t>Name</t>
  </si>
  <si>
    <t>Position</t>
  </si>
  <si>
    <t>Supplier attendee and position</t>
  </si>
  <si>
    <t>Audit member name and position</t>
  </si>
  <si>
    <t>Supplier Audit Forms - MANUFACTURER</t>
  </si>
  <si>
    <t>Response Description</t>
  </si>
  <si>
    <t>SECTION</t>
  </si>
  <si>
    <t>ITEM</t>
  </si>
  <si>
    <t>ELEMENT</t>
  </si>
  <si>
    <r>
      <t xml:space="preserve">SUPPLIER SUPPORTING INFORMATION </t>
    </r>
    <r>
      <rPr>
        <b/>
        <sz val="12"/>
        <rFont val="Calibri    "/>
      </rPr>
      <t>(have documents available as applicable)</t>
    </r>
  </si>
  <si>
    <t>SUPPLIER ASSESMENT</t>
  </si>
  <si>
    <t>CREATION ASSESMENT</t>
  </si>
  <si>
    <t>NA</t>
  </si>
  <si>
    <t>NO</t>
  </si>
  <si>
    <t>RESPONSE</t>
  </si>
  <si>
    <t>SUPPLIER COMMENTS / NOTES</t>
  </si>
  <si>
    <t>CREATION COMMENTS / NOTES</t>
  </si>
  <si>
    <t xml:space="preserve">Element not applicable. Explanation and justification required in comment section </t>
  </si>
  <si>
    <t xml:space="preserve">Element not in place. Explanation required in comment section </t>
  </si>
  <si>
    <t xml:space="preserve">Element partially implemented or planned to be implemented </t>
  </si>
  <si>
    <t>Element implemented and effective with objective evidence available for review</t>
  </si>
  <si>
    <t>CUSTOMER SERVICE</t>
  </si>
  <si>
    <t>Is customer satisfaction measured and is it a company objective?</t>
  </si>
  <si>
    <t>How voice of customer is taken into account?</t>
  </si>
  <si>
    <t>Please add document ID if applicable</t>
  </si>
  <si>
    <t>Are customer complaints recorded and tracked for resolution?</t>
  </si>
  <si>
    <t>Please provide evidence, last SCAR, complaint</t>
  </si>
  <si>
    <t>Is cost of poor quality  (CoPQ) tracked and reported to all employees?</t>
  </si>
  <si>
    <t>Are meetings scheduled to report these results to employees? Is there another method of communication?</t>
  </si>
  <si>
    <t>Have customer KPIs met or exceeded the targeted goal for the last 6 consecutive months?</t>
  </si>
  <si>
    <t>Please provide evidence of main KPI´s</t>
  </si>
  <si>
    <t>Is there a designated point of contact for Creation and is there an escalation path?</t>
  </si>
  <si>
    <t>Confirm main contacts for Creation</t>
  </si>
  <si>
    <r>
      <t xml:space="preserve">1.6
</t>
    </r>
    <r>
      <rPr>
        <b/>
        <sz val="12"/>
        <rFont val="Calibri    "/>
      </rPr>
      <t>*</t>
    </r>
  </si>
  <si>
    <t xml:space="preserve">Does the supplier have experience using customer supplier portals for planning, order releases, and documentation (engineering and quality) visibility? </t>
  </si>
  <si>
    <t>Demonstrate to auditor how Creation requirements are reviewed on website</t>
  </si>
  <si>
    <t>Does the supplier know where Creation SQR document is located and does the supplier meet all the requirements specified on it?</t>
  </si>
  <si>
    <t xml:space="preserve">Please have supporting evidence available/ready as applicable </t>
  </si>
  <si>
    <t>Does the supplier know where Creation T &amp; C´s document is located and does the supplier meet all the requirements specified on it?</t>
  </si>
  <si>
    <t>Are customer orders processed and loaded in one week or less and are order confirmations sent to the customer?</t>
  </si>
  <si>
    <t>Please provide evidence, last orders could be reviewed</t>
  </si>
  <si>
    <t>MANAGEMENT SYSTEM PLAN</t>
  </si>
  <si>
    <t>Does supplier have an organization chart indicating responsibilities?</t>
  </si>
  <si>
    <t>Please provide an updated org chart</t>
  </si>
  <si>
    <t>Does the supplier comply with environmental regulatory requirements as applicable?</t>
  </si>
  <si>
    <t>Please provide evidence of procedure</t>
  </si>
  <si>
    <t>2.3
*</t>
  </si>
  <si>
    <t>Is there a formal HS&amp;E (health, safety and environmental) program? Is it fully effective?</t>
  </si>
  <si>
    <t>Auditor to verify the use of PPE, and HS&amp;E policy posted</t>
  </si>
  <si>
    <t>Is there a business plan to increase capacity or grow into new or current industry markets?</t>
  </si>
  <si>
    <t>Please provide evidence</t>
  </si>
  <si>
    <t>Is a formal succession plan in place for leadership?</t>
  </si>
  <si>
    <t>REQUIREMENTS 
REVIEW</t>
  </si>
  <si>
    <t xml:space="preserve">Is there a process for the review of all contractually imposed requirements, including quality flow downs, specifications, controlled source drawings, etc.)? </t>
  </si>
  <si>
    <t xml:space="preserve">Please provide an evidence of this review, P/N from Creation preferably </t>
  </si>
  <si>
    <t>Does the supplier have a risk analysis procedure?</t>
  </si>
  <si>
    <t>Please provide procedure and example</t>
  </si>
  <si>
    <t>Is there a quality representative involved in the review of the contracted requirements?</t>
  </si>
  <si>
    <t>Please provide procedure or evidence</t>
  </si>
  <si>
    <t>Are risks identified and addressed?</t>
  </si>
  <si>
    <t>Please provide procedure/methodology</t>
  </si>
  <si>
    <t>Is the supplier certified? Certification date and expiration date</t>
  </si>
  <si>
    <t>Please provide last certificate and findings status (if any) QMS, ISO, As, other.</t>
  </si>
  <si>
    <t>NEW PRODUCT INTRODUCTION</t>
  </si>
  <si>
    <t>Is support available for New Product Introduction (NPI)?</t>
  </si>
  <si>
    <t>Please provide evidence/example</t>
  </si>
  <si>
    <t>Is support available for prototype manufacturing and/or pre-production.</t>
  </si>
  <si>
    <t xml:space="preserve">Please provide evidence </t>
  </si>
  <si>
    <t xml:space="preserve">Does the supplier have PPAP submission capabilities/experience? </t>
  </si>
  <si>
    <t xml:space="preserve">Please provide an example </t>
  </si>
  <si>
    <t>PROCESS QUALITY MANAGEMENT</t>
  </si>
  <si>
    <t>Is a document control system/procedure  in place?</t>
  </si>
  <si>
    <t>5.2
*</t>
  </si>
  <si>
    <r>
      <t>Does the document control system ensure</t>
    </r>
    <r>
      <rPr>
        <b/>
        <sz val="11"/>
        <rFont val="Calibri    "/>
      </rPr>
      <t xml:space="preserve"> </t>
    </r>
    <r>
      <rPr>
        <sz val="11"/>
        <rFont val="Calibri    "/>
      </rPr>
      <t>all procedures, work instructions, and specifications are current? (Revision Control)</t>
    </r>
  </si>
  <si>
    <t xml:space="preserve">To be reviewed onsite </t>
  </si>
  <si>
    <t xml:space="preserve">Are document changes communicated, or are visual standards created for, associates when English is not their primary language? </t>
  </si>
  <si>
    <t>Are Core Tools (Flow Chart, PFMEA, Control Plan) in place as part of the Process Control Methods?</t>
  </si>
  <si>
    <t>Please provide core tools utilization example and procedure</t>
  </si>
  <si>
    <t>Is a formal inspection plan documented and in place?</t>
  </si>
  <si>
    <t xml:space="preserve">Please provide last inspection report available for Creation IPN? </t>
  </si>
  <si>
    <t>Is process performance data analyzed for trends, continuous improvement, etc.?</t>
  </si>
  <si>
    <t xml:space="preserve">Please share evidence and internal metrics </t>
  </si>
  <si>
    <t xml:space="preserve"> Is there a defined escalation path to report out of control conditions or urgent quality concerns? </t>
  </si>
  <si>
    <t>Are there defined production KPI's? (Key Process Indicators)</t>
  </si>
  <si>
    <t>Please provide evidence (scrap, ppms, rework, otd)</t>
  </si>
  <si>
    <t>Are KPI's tracked, analyzed and actioned?</t>
  </si>
  <si>
    <t>5.10
*</t>
  </si>
  <si>
    <t>KPI's have met or exceeded the company's goal for the last 3 months?</t>
  </si>
  <si>
    <t xml:space="preserve">Are customers notified of non-conformances that have been shipped from the facility and is support available for onsite containment / sorting to keep production running for the customer? (Recall support) </t>
  </si>
  <si>
    <t>Please provide evidence/procedure</t>
  </si>
  <si>
    <r>
      <t>Is a part cleanliness or FOD program in place? (Foreign Object Debris/Damage)</t>
    </r>
    <r>
      <rPr>
        <b/>
        <sz val="11"/>
        <rFont val="Calibri    "/>
      </rPr>
      <t xml:space="preserve"> </t>
    </r>
  </si>
  <si>
    <t>Please provide evidence/procedure/ quality alerts</t>
  </si>
  <si>
    <r>
      <t>Is there a corrective action system to manage internal and external CAPA's?</t>
    </r>
    <r>
      <rPr>
        <b/>
        <sz val="11"/>
        <rFont val="Calibri    "/>
      </rPr>
      <t xml:space="preserve"> </t>
    </r>
  </si>
  <si>
    <t>Please provide evidence/procedure, including examples of 8D´s, 5 whys, other.</t>
  </si>
  <si>
    <t>MANUFACTURING CAPACITY</t>
  </si>
  <si>
    <t>6.1
*</t>
  </si>
  <si>
    <t>Is manufacturing capacity sufficient and flexible to accommodate unplanned orders?</t>
  </si>
  <si>
    <t>To be reviewed onsite by auditor</t>
  </si>
  <si>
    <t xml:space="preserve">Is there a routine preventative maintenance schedule to manage equipment and assets? </t>
  </si>
  <si>
    <r>
      <t xml:space="preserve">Is an ERP or MRP system used to manage operations? </t>
    </r>
    <r>
      <rPr>
        <b/>
        <sz val="11"/>
        <rFont val="Calibri    "/>
      </rPr>
      <t xml:space="preserve"> </t>
    </r>
  </si>
  <si>
    <t>Please confirm: SAP, ORACLE, other</t>
  </si>
  <si>
    <t xml:space="preserve">Does supplier have a risk analysis for buying new machines or equipment? </t>
  </si>
  <si>
    <t>Does maintenance have a log of recorded machine/equipment down time due to any failure and/or problem?</t>
  </si>
  <si>
    <t>Please provide most recent logs</t>
  </si>
  <si>
    <t>Is process capacity assessed or tracked regularly?</t>
  </si>
  <si>
    <t>Please provide evidence and procedure</t>
  </si>
  <si>
    <t>Is a tool life monitoring system in place to track tooling and fixture health and lifespan?</t>
  </si>
  <si>
    <t>Please provide procedure, logs, system or other available record</t>
  </si>
  <si>
    <t>SUPPLY CHAIN MANAGEMENT</t>
  </si>
  <si>
    <t>Is there a supplier management process?</t>
  </si>
  <si>
    <t xml:space="preserve">Please provide procedure/evidence </t>
  </si>
  <si>
    <t>7.2
*</t>
  </si>
  <si>
    <t>Is there a capability to trace raw material from procurement to delivery (material traceability)?</t>
  </si>
  <si>
    <t>Is a there a process to prevent purchase of counterfeit materials and/or for detection of counterfeit material?</t>
  </si>
  <si>
    <t>Are customer requirements communicated to suppliers and sub-tier suppliers?</t>
  </si>
  <si>
    <t>Do you outsource or use subcontractors for specific tasks or service?</t>
  </si>
  <si>
    <t>7.6
*</t>
  </si>
  <si>
    <r>
      <t>Are environmental controls in place for sensitive materials storage and/or shelf life monitoring capability?</t>
    </r>
    <r>
      <rPr>
        <b/>
        <sz val="11"/>
        <rFont val="Calibri    "/>
      </rPr>
      <t xml:space="preserve"> </t>
    </r>
  </si>
  <si>
    <t>QUALITY SYSTEMS</t>
  </si>
  <si>
    <t xml:space="preserve">Is a Quality Management System (QMS) established, documented, implemented and aligned with ISO 9001 or similar standard? </t>
  </si>
  <si>
    <t>Are internal audits conducted at planned intervals to verify QMS and internal processes conform to requirements?</t>
  </si>
  <si>
    <t xml:space="preserve"> Please provide audit schedule and the most recent internal audit results</t>
  </si>
  <si>
    <t xml:space="preserve">Is there a process to ensure that non-conforming products are identified and controlled to prevent unintended use or delivery? </t>
  </si>
  <si>
    <t>8.4
*</t>
  </si>
  <si>
    <r>
      <t>Do corrective actions identify, address root cause(s) and review the effectiveness of the permanent action(s) taken?</t>
    </r>
    <r>
      <rPr>
        <b/>
        <sz val="11"/>
        <color theme="1"/>
        <rFont val="Calibri    "/>
      </rPr>
      <t xml:space="preserve"> </t>
    </r>
  </si>
  <si>
    <t>Auditor to review onsite effectiveness of corrective actions implemented (if any)</t>
  </si>
  <si>
    <t>Is reworked material identified and re-inspected?</t>
  </si>
  <si>
    <t>8.6
*</t>
  </si>
  <si>
    <t>Are records retained in accordance to regulatory or customer requirements?</t>
  </si>
  <si>
    <t>Auditor to review onsite</t>
  </si>
  <si>
    <t xml:space="preserve">Is there a process to manage and communicate changes (e.g., engineering changes, production process changes, ECN, ECO, PCN, tooling changes, PO changes etc.)? </t>
  </si>
  <si>
    <t>Please provide procedure and a recent example</t>
  </si>
  <si>
    <t xml:space="preserve"> Is there recorded data that shows the effectiveness of process changes?</t>
  </si>
  <si>
    <t>8.9
*</t>
  </si>
  <si>
    <r>
      <t>Is measuring and test equipment (MT&amp;E) calibrated or verified at specified intervals in accordance to traceable standards?</t>
    </r>
    <r>
      <rPr>
        <b/>
        <sz val="11"/>
        <color theme="1"/>
        <rFont val="Calibri    "/>
      </rPr>
      <t xml:space="preserve"> </t>
    </r>
  </si>
  <si>
    <t>Please provide procedure/evidence. Auditor to review 2 or more random calibration status for tools or equipment</t>
  </si>
  <si>
    <t xml:space="preserve">Is there a calibration program for measuring and test equipment in accordance with an international calibration standard? (ISO10012, ISO17025, ANSI/NCSL Z540) </t>
  </si>
  <si>
    <r>
      <t>Are calibration subcontractors certified to an international calibration standard? (NIST, ISO17025, etc.)</t>
    </r>
    <r>
      <rPr>
        <sz val="11"/>
        <color rgb="FFFF0000"/>
        <rFont val="Calibri    "/>
      </rPr>
      <t xml:space="preserve"> </t>
    </r>
  </si>
  <si>
    <t>.</t>
  </si>
  <si>
    <t xml:space="preserve">PROCESS CONTINUOUS IMPROVEMENT
</t>
  </si>
  <si>
    <t>Is there a formal continuous improvement program?</t>
  </si>
  <si>
    <t>9.2
*</t>
  </si>
  <si>
    <t>Can supplier provide examples of error-proofing (like poke- yoke) as an output of corrective action/preventative action?</t>
  </si>
  <si>
    <t>Auditor to verify onsite</t>
  </si>
  <si>
    <t>Can supplier provide examples of root-cause analysis (fishbone diagram, 5-whys, other)?</t>
  </si>
  <si>
    <t>Please provide a recent example</t>
  </si>
  <si>
    <r>
      <t xml:space="preserve">Is process capability reviewed? </t>
    </r>
    <r>
      <rPr>
        <i/>
        <sz val="11"/>
        <color theme="1"/>
        <rFont val="Calibri    "/>
      </rPr>
      <t>Using</t>
    </r>
    <r>
      <rPr>
        <sz val="11"/>
        <color theme="1"/>
        <rFont val="Calibri    "/>
      </rPr>
      <t xml:space="preserve"> CPK minimum value of 1.33</t>
    </r>
  </si>
  <si>
    <t xml:space="preserve">Please provide example </t>
  </si>
  <si>
    <t>9.5
*</t>
  </si>
  <si>
    <t xml:space="preserve">Are 5S, or better, standards in place and are they part of the company culture? </t>
  </si>
  <si>
    <t xml:space="preserve">9.6
</t>
  </si>
  <si>
    <t>Is there evidence of 5s audits?</t>
  </si>
  <si>
    <t>Please provide examples, audits, logs</t>
  </si>
  <si>
    <r>
      <t>Is there an inventory management system to optimize inventory turns over time and ensure stock rotation, such as "first-in-first-out" (FIFO)?</t>
    </r>
    <r>
      <rPr>
        <b/>
        <sz val="11"/>
        <color theme="1"/>
        <rFont val="Calibri    "/>
      </rPr>
      <t xml:space="preserve"> </t>
    </r>
  </si>
  <si>
    <t xml:space="preserve">Is process continuous improvement a measured activity?  </t>
  </si>
  <si>
    <t xml:space="preserve">TRAINING
</t>
  </si>
  <si>
    <t>Is there a documented ethics policy and is training provided to employees?</t>
  </si>
  <si>
    <t>Please provide procedure and/or evidence</t>
  </si>
  <si>
    <t xml:space="preserve">10.2
</t>
  </si>
  <si>
    <t>Is annual HS&amp;E refresher training provided for employees when applicable?</t>
  </si>
  <si>
    <t>10.3
*</t>
  </si>
  <si>
    <t>Are there critical functions that require employee certification prior to operation?</t>
  </si>
  <si>
    <t>Auditor to select an employee for verification</t>
  </si>
  <si>
    <t>Is back up coverage and cross training for key or critical positions defined within the company?</t>
  </si>
  <si>
    <t xml:space="preserve">Is there a formal, documented training program? </t>
  </si>
  <si>
    <t>Please provide procedure</t>
  </si>
  <si>
    <t xml:space="preserve">Does the formal training program include a training matrix for all levels of the organization and is there evidence an employee is approved/certified to perform their assigned function(s)? </t>
  </si>
  <si>
    <t>Please provide a copy of skill matrix</t>
  </si>
  <si>
    <t>Supplier Audit Forms - BROKER or DISTRIBUTOR</t>
  </si>
  <si>
    <t xml:space="preserve"> Response Description</t>
  </si>
  <si>
    <t>Are KPI's that impact the customer monitored? 
(OTD, SCAR, PPM, LAR, etc.)</t>
  </si>
  <si>
    <t>Please provide evidence of procedure and a recent result</t>
  </si>
  <si>
    <t xml:space="preserve">Please provide evidence of procedure and results </t>
  </si>
  <si>
    <t>Does the supplier have experience using customer supplier portals for planning, order releases, and documentation (engineering and quality) visibility?</t>
  </si>
  <si>
    <t>Please confirm and ensure T's &amp; C's, Supplier Quality Requirements (SQR) etc., are reviewed at supplier site</t>
  </si>
  <si>
    <t>Please provide evidence, recent Creation orders could be reviewed</t>
  </si>
  <si>
    <r>
      <t>Are customers notified of recalls and is support available for onsite containment / sorting to keep production running for the custom</t>
    </r>
    <r>
      <rPr>
        <sz val="11"/>
        <rFont val="Calibri    "/>
      </rPr>
      <t>er? (Recall Process)</t>
    </r>
  </si>
  <si>
    <t>Please provide evidence of procedure, example (if any)</t>
  </si>
  <si>
    <t>Please provide evidence of procedure, training logs</t>
  </si>
  <si>
    <t>Is there a formal HS&amp;E (Health, Environmental and Safety) program?</t>
  </si>
  <si>
    <t xml:space="preserve">Please confirm and elaborate </t>
  </si>
  <si>
    <t>Is the review documented?</t>
  </si>
  <si>
    <t>Please provide an example</t>
  </si>
  <si>
    <t>Is a document control system is in place?</t>
  </si>
  <si>
    <t>Are Inventory Control Methods in place (FIFO, shelf life, handling, etc.) and do the controls optimize inventory turns over time)?</t>
  </si>
  <si>
    <t xml:space="preserve">Please provide procedure and evidence </t>
  </si>
  <si>
    <t>Do you perform incoming inspection?</t>
  </si>
  <si>
    <t xml:space="preserve">Please provide evidence of procedure and recent results </t>
  </si>
  <si>
    <t xml:space="preserve"> Is there a defined escalation contact to report out of control conditions? </t>
  </si>
  <si>
    <t>Please confirm contact and procedure</t>
  </si>
  <si>
    <t>Are there defined process KPI's? (performance metrics)</t>
  </si>
  <si>
    <t>Please provide evidence of the results</t>
  </si>
  <si>
    <t>Is there a Corrective Action System to manage Internal and External CAPA's?</t>
  </si>
  <si>
    <t>Is there capacity to trace raw material from procurement to delivery (material traceability)?</t>
  </si>
  <si>
    <t xml:space="preserve">Is there an approved supplier list and are suppliers evaluated? </t>
  </si>
  <si>
    <t>Please provide updated list</t>
  </si>
  <si>
    <t>Are environmental controls in place for sensitive materials/part storage and/or shelf life monitoring capability?</t>
  </si>
  <si>
    <t>COUNTERFEIT PARTS PREVENTION</t>
  </si>
  <si>
    <t xml:space="preserve">Is there a documented process to prevent the purchase, acceptance, and distribution of fraudulent / counterfeit materials?  </t>
  </si>
  <si>
    <t>Is there a documented process for detection of fraudulent / counterfeit material (inspection testing)?</t>
  </si>
  <si>
    <t>Are counterfeit part requirements contractually flowed down to suppliers and sub-tier suppliers?</t>
  </si>
  <si>
    <t>Please provide procedure and evidence of audits performed</t>
  </si>
  <si>
    <t xml:space="preserve">Are counterfeit part requirements validated on procured product. </t>
  </si>
  <si>
    <t xml:space="preserve">Does supplier have a counterfeit part prevention program in accordance with AS5553? </t>
  </si>
  <si>
    <t>Is there a formal process which includes identification of counterfeit parts steps to preclude reuse of material, segregate, quarantine, confirm authenticity and hold suspect parts and properly dispose of as required after reporting to authorities?</t>
  </si>
  <si>
    <t xml:space="preserve">Counterfeit part disposal: Does the supplier have a process for disposing of confirmed counterfeit parts that prevents reintroduction to the marketplace? </t>
  </si>
  <si>
    <t>Is there a formal process which includes reporting of counterfeit parts to internal organizations, customers, government reporting organizations (e.g. GIDEP)?</t>
  </si>
  <si>
    <t>Are employees trained to detect substandard and suspect counterfeit indicators during inspection? 
(e.g. IDEA-ICE-3000 or equivalent)</t>
  </si>
  <si>
    <t xml:space="preserve">Please provide evidence of training </t>
  </si>
  <si>
    <t>Does the supplier work with an independent 3rd party for counterfeit testing? If yes, are the testing facilities accredited or certified to ISO?</t>
  </si>
  <si>
    <t xml:space="preserve">Please provide certificate </t>
  </si>
  <si>
    <t xml:space="preserve">Is the prohibited use of conflict materials flowed to suppliers and sub-tier suppliers and are there certifications provided certifying authenticity of ethically sourced materials. </t>
  </si>
  <si>
    <t>Please provide procedure and certificate</t>
  </si>
  <si>
    <t>Is a Quality Management System (QMS) established, documented, implemented and aligned with ISO 9001 or similar standard? AS9120 preferred.</t>
  </si>
  <si>
    <t xml:space="preserve">Please provide procedure </t>
  </si>
  <si>
    <t xml:space="preserve">Do corrective actions identify, address root cause(s) and review the effectiveness of the permanent action(s) taken? </t>
  </si>
  <si>
    <t>Is there a process in place to monitor and reduce Cost of Poor Quality (COPQ) (e.g., rework, scrap etc.)?</t>
  </si>
  <si>
    <t>Is measuring and test equipment (MT&amp;E) calibrated or verified at specified intervals in accordance to traceable standards?</t>
  </si>
  <si>
    <t>Are subcontractors used for calibration of measuring and test equipment? Does the subcontractor certify to an international calibration standard? (NIST, ISO17025, etc.)</t>
  </si>
  <si>
    <t>Please provide evidence from suppliers</t>
  </si>
  <si>
    <t>Is there a process to manage and communicate changes (e.g., obsolete material, end of life management, PO changes, etc.)?</t>
  </si>
  <si>
    <t xml:space="preserve">Please provide evidence and procedure </t>
  </si>
  <si>
    <t>PROCESS CONTINUOUS IMPROVEMENT</t>
  </si>
  <si>
    <t xml:space="preserve">Are 5S, or better, standards in place and are they part of the company culture (housekeeping)? </t>
  </si>
  <si>
    <t>Please provide procedure and example (logs, photos, etc)</t>
  </si>
  <si>
    <t>Supplier Audit Forms - CAPACITY</t>
  </si>
  <si>
    <t xml:space="preserve">ELEMENT </t>
  </si>
  <si>
    <t>ORGANIZATIONAL ELEMENTS AND BEHAVIOURS</t>
  </si>
  <si>
    <t>SUPPLIER ASSESSMENT</t>
  </si>
  <si>
    <t>CREATION ASSESSMENT</t>
  </si>
  <si>
    <t>CAPACITY</t>
  </si>
  <si>
    <r>
      <t xml:space="preserve">Have the capacity planning </t>
    </r>
    <r>
      <rPr>
        <b/>
        <u/>
        <sz val="11"/>
        <color theme="1"/>
        <rFont val="Calibri"/>
        <family val="2"/>
      </rPr>
      <t>practices</t>
    </r>
    <r>
      <rPr>
        <sz val="11"/>
        <color theme="1"/>
        <rFont val="Calibri"/>
        <family val="2"/>
      </rPr>
      <t xml:space="preserve"> been defined, communicated and accepted?</t>
    </r>
  </si>
  <si>
    <t>Please share procedure</t>
  </si>
  <si>
    <r>
      <t xml:space="preserve">Does the supplier know where </t>
    </r>
    <r>
      <rPr>
        <b/>
        <u/>
        <sz val="11"/>
        <color theme="1"/>
        <rFont val="Calibri"/>
        <family val="2"/>
      </rPr>
      <t>Creation SQR</t>
    </r>
    <r>
      <rPr>
        <sz val="11"/>
        <color theme="1"/>
        <rFont val="Calibri"/>
        <family val="2"/>
      </rPr>
      <t xml:space="preserve"> document is located and does the supplier meet all the requirements specified on it?</t>
    </r>
  </si>
  <si>
    <r>
      <t xml:space="preserve">Does the supplier know where </t>
    </r>
    <r>
      <rPr>
        <b/>
        <u/>
        <sz val="11"/>
        <color theme="1"/>
        <rFont val="Calibri"/>
        <family val="2"/>
      </rPr>
      <t>Creation T &amp; C´s</t>
    </r>
    <r>
      <rPr>
        <sz val="11"/>
        <color theme="1"/>
        <rFont val="Calibri"/>
        <family val="2"/>
      </rPr>
      <t xml:space="preserve"> document is located and does the supplier meet all the requirements specified on it?</t>
    </r>
  </si>
  <si>
    <r>
      <t xml:space="preserve">Have the capacity planning </t>
    </r>
    <r>
      <rPr>
        <b/>
        <u/>
        <sz val="11"/>
        <color theme="1"/>
        <rFont val="Calibri"/>
        <family val="2"/>
      </rPr>
      <t>objectives</t>
    </r>
    <r>
      <rPr>
        <sz val="11"/>
        <color theme="1"/>
        <rFont val="Calibri"/>
        <family val="2"/>
      </rPr>
      <t xml:space="preserve"> been established and validated?</t>
    </r>
  </si>
  <si>
    <t>Please share procedure and evidence</t>
  </si>
  <si>
    <r>
      <t xml:space="preserve">Does a plan exist to </t>
    </r>
    <r>
      <rPr>
        <b/>
        <u/>
        <sz val="11"/>
        <color theme="1"/>
        <rFont val="Calibri"/>
        <family val="2"/>
      </rPr>
      <t>monitor</t>
    </r>
    <r>
      <rPr>
        <sz val="11"/>
        <color theme="1"/>
        <rFont val="Calibri"/>
        <family val="2"/>
      </rPr>
      <t xml:space="preserve"> capacity and performance factors?</t>
    </r>
  </si>
  <si>
    <r>
      <t xml:space="preserve">Are </t>
    </r>
    <r>
      <rPr>
        <b/>
        <u/>
        <sz val="11"/>
        <rFont val="Calibri"/>
        <family val="2"/>
      </rPr>
      <t>resources</t>
    </r>
    <r>
      <rPr>
        <sz val="11"/>
        <color theme="1"/>
        <rFont val="Calibri"/>
        <family val="2"/>
      </rPr>
      <t xml:space="preserve"> and mechanisms available to address differences in capacity measurements and objectives?</t>
    </r>
  </si>
  <si>
    <r>
      <t>Is there a communication method to</t>
    </r>
    <r>
      <rPr>
        <b/>
        <sz val="11"/>
        <color theme="1"/>
        <rFont val="Calibri"/>
        <family val="2"/>
      </rPr>
      <t xml:space="preserve"> </t>
    </r>
    <r>
      <rPr>
        <b/>
        <u/>
        <sz val="11"/>
        <color theme="1"/>
        <rFont val="Calibri"/>
        <family val="2"/>
      </rPr>
      <t>notify</t>
    </r>
    <r>
      <rPr>
        <sz val="11"/>
        <color theme="1"/>
        <rFont val="Calibri"/>
        <family val="2"/>
      </rPr>
      <t xml:space="preserve"> appropriate parties of capacity plans, attainment, and issues?</t>
    </r>
  </si>
  <si>
    <r>
      <t xml:space="preserve">Are </t>
    </r>
    <r>
      <rPr>
        <b/>
        <u/>
        <sz val="11"/>
        <color theme="1"/>
        <rFont val="Calibri"/>
        <family val="2"/>
      </rPr>
      <t>service level objectives</t>
    </r>
    <r>
      <rPr>
        <sz val="11"/>
        <color theme="1"/>
        <rFont val="Calibri"/>
        <family val="2"/>
      </rPr>
      <t xml:space="preserve"> established in collaboration with the stakeholder and/or user community?</t>
    </r>
  </si>
  <si>
    <t>Please share evidence</t>
  </si>
  <si>
    <r>
      <t xml:space="preserve">Is the </t>
    </r>
    <r>
      <rPr>
        <b/>
        <u/>
        <sz val="11"/>
        <color theme="1"/>
        <rFont val="Calibri"/>
        <family val="2"/>
      </rPr>
      <t>owner</t>
    </r>
    <r>
      <rPr>
        <sz val="11"/>
        <color theme="1"/>
        <rFont val="Calibri"/>
        <family val="2"/>
      </rPr>
      <t xml:space="preserve"> of the capacity plan clearly identified and associated with the </t>
    </r>
    <r>
      <rPr>
        <b/>
        <u/>
        <sz val="11"/>
        <color theme="1"/>
        <rFont val="Calibri"/>
        <family val="2"/>
      </rPr>
      <t>capacity planning roles and responsibilities?</t>
    </r>
  </si>
  <si>
    <r>
      <t xml:space="preserve">Are mechanisms in place to </t>
    </r>
    <r>
      <rPr>
        <b/>
        <u/>
        <sz val="11"/>
        <color theme="1"/>
        <rFont val="Calibri"/>
        <family val="2"/>
      </rPr>
      <t>monitor and periodically report</t>
    </r>
    <r>
      <rPr>
        <sz val="11"/>
        <color theme="1"/>
        <rFont val="Calibri"/>
        <family val="2"/>
      </rPr>
      <t xml:space="preserve"> attainment of service level objectives to stakeholders and user representatives?</t>
    </r>
  </si>
  <si>
    <t>Please share procedure/ results</t>
  </si>
  <si>
    <r>
      <t>Have business processes</t>
    </r>
    <r>
      <rPr>
        <b/>
        <sz val="11"/>
        <color theme="1"/>
        <rFont val="Calibri"/>
        <family val="2"/>
      </rPr>
      <t xml:space="preserve"> </t>
    </r>
    <r>
      <rPr>
        <b/>
        <u/>
        <sz val="11"/>
        <color theme="1"/>
        <rFont val="Calibri"/>
        <family val="2"/>
      </rPr>
      <t>related to capacity requirements/planning</t>
    </r>
    <r>
      <rPr>
        <sz val="11"/>
        <color theme="1"/>
        <rFont val="Calibri"/>
        <family val="2"/>
      </rPr>
      <t xml:space="preserve"> been defined?</t>
    </r>
  </si>
  <si>
    <r>
      <t xml:space="preserve">Have the </t>
    </r>
    <r>
      <rPr>
        <b/>
        <u/>
        <sz val="11"/>
        <color theme="1"/>
        <rFont val="Calibri"/>
        <family val="2"/>
      </rPr>
      <t>system performance requirements</t>
    </r>
    <r>
      <rPr>
        <b/>
        <sz val="11"/>
        <color theme="1"/>
        <rFont val="Calibri"/>
        <family val="2"/>
      </rPr>
      <t xml:space="preserve"> </t>
    </r>
    <r>
      <rPr>
        <sz val="11"/>
        <color theme="1"/>
        <rFont val="Calibri"/>
        <family val="2"/>
      </rPr>
      <t>been defined in terms of business processes?</t>
    </r>
  </si>
  <si>
    <r>
      <t xml:space="preserve">Have </t>
    </r>
    <r>
      <rPr>
        <b/>
        <u/>
        <sz val="11"/>
        <rFont val="Calibri"/>
        <family val="2"/>
      </rPr>
      <t>benchmarks</t>
    </r>
    <r>
      <rPr>
        <sz val="11"/>
        <rFont val="Calibri"/>
        <family val="2"/>
      </rPr>
      <t xml:space="preserve"> to assess conformance to defined systems performance requirements been identified and agreed upon?</t>
    </r>
  </si>
  <si>
    <r>
      <t xml:space="preserve">Has the system been </t>
    </r>
    <r>
      <rPr>
        <b/>
        <u/>
        <sz val="11"/>
        <color theme="1"/>
        <rFont val="Calibri"/>
        <family val="2"/>
      </rPr>
      <t>tested against defined measures</t>
    </r>
    <r>
      <rPr>
        <sz val="11"/>
        <color theme="1"/>
        <rFont val="Calibri"/>
        <family val="2"/>
      </rPr>
      <t xml:space="preserve"> and associated business process requirements?</t>
    </r>
  </si>
  <si>
    <r>
      <t xml:space="preserve">Have </t>
    </r>
    <r>
      <rPr>
        <b/>
        <u/>
        <sz val="11"/>
        <color theme="1"/>
        <rFont val="Calibri"/>
        <family val="2"/>
      </rPr>
      <t>individual capacity</t>
    </r>
    <r>
      <rPr>
        <sz val="11"/>
        <color theme="1"/>
        <rFont val="Calibri"/>
        <family val="2"/>
      </rPr>
      <t xml:space="preserve"> items been considered and analyzed to determine their impact on the overall project? 
Items such as physical server consolidation, storage considerations, necessary IT controls, standards and processes, computing resources, required technical skills, additional staffing, licensing requirements, backup requirements, security requirements, system configuration, system monitoring, availability requirements, etc. </t>
    </r>
  </si>
  <si>
    <t>Please share procedure and examples</t>
  </si>
  <si>
    <r>
      <t xml:space="preserve">Have </t>
    </r>
    <r>
      <rPr>
        <b/>
        <u/>
        <sz val="11"/>
        <color theme="1"/>
        <rFont val="Calibri"/>
        <family val="2"/>
      </rPr>
      <t>minimum</t>
    </r>
    <r>
      <rPr>
        <sz val="11"/>
        <color theme="1"/>
        <rFont val="Calibri"/>
        <family val="2"/>
      </rPr>
      <t xml:space="preserve"> levels of capacity been outlined and takt times been established?</t>
    </r>
  </si>
  <si>
    <r>
      <t xml:space="preserve">Have </t>
    </r>
    <r>
      <rPr>
        <b/>
        <u/>
        <sz val="11"/>
        <color theme="1"/>
        <rFont val="Calibri"/>
        <family val="2"/>
      </rPr>
      <t>maximum</t>
    </r>
    <r>
      <rPr>
        <sz val="11"/>
        <color theme="1"/>
        <rFont val="Calibri"/>
        <family val="2"/>
      </rPr>
      <t xml:space="preserve"> levels of capacity been outlined and takt times been established?</t>
    </r>
  </si>
  <si>
    <r>
      <t xml:space="preserve">Have </t>
    </r>
    <r>
      <rPr>
        <b/>
        <u/>
        <sz val="11"/>
        <color theme="1"/>
        <rFont val="Calibri"/>
        <family val="2"/>
      </rPr>
      <t>current capacity and established takt times</t>
    </r>
    <r>
      <rPr>
        <sz val="11"/>
        <color theme="1"/>
        <rFont val="Calibri"/>
        <family val="2"/>
      </rPr>
      <t xml:space="preserve"> been reviewed and analyzed against the </t>
    </r>
    <r>
      <rPr>
        <b/>
        <u/>
        <sz val="11"/>
        <color theme="1"/>
        <rFont val="Calibri"/>
        <family val="2"/>
      </rPr>
      <t>defined capacity</t>
    </r>
    <r>
      <rPr>
        <sz val="11"/>
        <color theme="1"/>
        <rFont val="Calibri"/>
        <family val="2"/>
      </rPr>
      <t xml:space="preserve"> requirements?</t>
    </r>
  </si>
  <si>
    <t>Please confirm with evidence</t>
  </si>
  <si>
    <r>
      <t xml:space="preserve">Has the </t>
    </r>
    <r>
      <rPr>
        <b/>
        <u/>
        <sz val="11"/>
        <color theme="1"/>
        <rFont val="Calibri"/>
        <family val="2"/>
      </rPr>
      <t>system performance goal/takt times</t>
    </r>
    <r>
      <rPr>
        <sz val="11"/>
        <color theme="1"/>
        <rFont val="Calibri"/>
        <family val="2"/>
      </rPr>
      <t xml:space="preserve"> been met for the last three months?</t>
    </r>
  </si>
  <si>
    <t>Please share results</t>
  </si>
  <si>
    <r>
      <t xml:space="preserve">Have plans been developed and approved to address any </t>
    </r>
    <r>
      <rPr>
        <b/>
        <u/>
        <sz val="11"/>
        <color theme="1"/>
        <rFont val="Calibri"/>
        <family val="2"/>
      </rPr>
      <t>gaps</t>
    </r>
    <r>
      <rPr>
        <sz val="11"/>
        <color theme="1"/>
        <rFont val="Calibri"/>
        <family val="2"/>
      </rPr>
      <t xml:space="preserve"> between current capacity and current/future demand?</t>
    </r>
  </si>
  <si>
    <r>
      <t xml:space="preserve">Have plans been developed and approved to manage factors associated with </t>
    </r>
    <r>
      <rPr>
        <b/>
        <u/>
        <sz val="11"/>
        <color theme="1"/>
        <rFont val="Calibri"/>
        <family val="2"/>
      </rPr>
      <t>expected growth in capacity demand</t>
    </r>
    <r>
      <rPr>
        <sz val="11"/>
        <color theme="1"/>
        <rFont val="Calibri"/>
        <family val="2"/>
      </rPr>
      <t>?</t>
    </r>
  </si>
  <si>
    <r>
      <t xml:space="preserve">Have plans been developed and approved to </t>
    </r>
    <r>
      <rPr>
        <b/>
        <u/>
        <sz val="11"/>
        <color theme="1"/>
        <rFont val="Calibri"/>
        <family val="2"/>
      </rPr>
      <t xml:space="preserve">address instances of exceptional capacity demands </t>
    </r>
    <r>
      <rPr>
        <sz val="11"/>
        <color theme="1"/>
        <rFont val="Calibri"/>
        <family val="2"/>
      </rPr>
      <t>outside of normal operating parameters? (peaks, slopes)</t>
    </r>
  </si>
  <si>
    <t>Manufacturer Audit</t>
  </si>
  <si>
    <t>Maximum points per question</t>
  </si>
  <si>
    <t xml:space="preserve">Section </t>
  </si>
  <si>
    <t>SUPPLIER</t>
  </si>
  <si>
    <t>CREATION</t>
  </si>
  <si>
    <t># Questions</t>
  </si>
  <si>
    <t>"N/A" Count</t>
  </si>
  <si>
    <t>"NO" Count</t>
  </si>
  <si>
    <t>Applicable questions count</t>
  </si>
  <si>
    <t>Maximum points possible</t>
  </si>
  <si>
    <t>Supplier points</t>
  </si>
  <si>
    <t>Supplier Compliance  %</t>
  </si>
  <si>
    <t>Creation points</t>
  </si>
  <si>
    <t>Creation Compliance %</t>
  </si>
  <si>
    <t>Customer Service</t>
  </si>
  <si>
    <t>Management System Plan</t>
  </si>
  <si>
    <t>Requirements Review</t>
  </si>
  <si>
    <t>New Products Introduction</t>
  </si>
  <si>
    <t>Process Quality Management</t>
  </si>
  <si>
    <t>Manufacturing Capacity</t>
  </si>
  <si>
    <t>Supply Chain Management</t>
  </si>
  <si>
    <t>Quality Systems</t>
  </si>
  <si>
    <t>Process Continuous Improvement</t>
  </si>
  <si>
    <t xml:space="preserve">Training </t>
  </si>
  <si>
    <t>SUPPLIER COMPLIANCE % TOTAL</t>
  </si>
  <si>
    <t>CREATION COMPLIANCE % TOTAL</t>
  </si>
  <si>
    <t>Score Range</t>
  </si>
  <si>
    <t>Section Score Interpretation</t>
  </si>
  <si>
    <t>75%-100%</t>
  </si>
  <si>
    <t>Ready to work with Creation, full approval</t>
  </si>
  <si>
    <t>51%-75%</t>
  </si>
  <si>
    <t>Creation can work with the supplier in parallel they work on minor audit issues. </t>
  </si>
  <si>
    <t>26%-50%</t>
  </si>
  <si>
    <t>Supplier needs a development plan to work on audit issues before we engage in business.  </t>
  </si>
  <si>
    <t>25% or below</t>
  </si>
  <si>
    <t>Supplier poses significant risk, Creation will not engage at present.   </t>
  </si>
  <si>
    <t>Auditors Comments and Recommendation:</t>
  </si>
  <si>
    <t>Broker or distributor Audit</t>
  </si>
  <si>
    <t>Counterfeit Parts Prevention</t>
  </si>
  <si>
    <t>Capacity Audit</t>
  </si>
  <si>
    <t>Capacity</t>
  </si>
  <si>
    <t>Supplier Audit Forms - REPORT</t>
  </si>
  <si>
    <t>SUPPLIER INFORMATION</t>
  </si>
  <si>
    <t>Audit report number: </t>
  </si>
  <si>
    <t>Audit date 1: </t>
  </si>
  <si>
    <t>Audit date 2: </t>
  </si>
  <si>
    <t>Supplier name: </t>
  </si>
  <si>
    <t>Supplier number: </t>
  </si>
  <si>
    <t>Supplier address: </t>
  </si>
  <si>
    <t>Supplier contact name and title: </t>
  </si>
  <si>
    <t>Supplier contact phone number: </t>
  </si>
  <si>
    <t>Supplier contact email: </t>
  </si>
  <si>
    <t>Creation audit team</t>
  </si>
  <si>
    <r>
      <t>Supplier audit support personnel </t>
    </r>
    <r>
      <rPr>
        <sz val="11"/>
        <rFont val="Calibri"/>
        <family val="2"/>
      </rPr>
      <t> </t>
    </r>
  </si>
  <si>
    <t>SCORE KEY</t>
  </si>
  <si>
    <t>AUDIT FINAL SCORE</t>
  </si>
  <si>
    <t>75-100</t>
  </si>
  <si>
    <t>Supplier reliable to work with Creation. Based on performance supplier is approved. If audit score is under 100% is still needed to work on continuous improvement plan.</t>
  </si>
  <si>
    <t>CAPACITY AUDIT SCORE</t>
  </si>
  <si>
    <t>51-75</t>
  </si>
  <si>
    <t>Supplier poses light risk, Creation can start or keep having business with supplier, however in parallel supplier must work on minor audit issues.  Must meet basic requirements and should complete all findings and development plan to continuosly improve.</t>
  </si>
  <si>
    <t>MANUFACTURER  AUDIT SCORE</t>
  </si>
  <si>
    <t>26-50</t>
  </si>
  <si>
    <t xml:space="preserve">Supplier poses risk, Creation may not recommend engaging business for a new supplier, for existing supplier a development plan with significant improvement must be completed. </t>
  </si>
  <si>
    <t>BROKER /  DISTRIBUTOR AUDIT SCORE</t>
  </si>
  <si>
    <t>25 or below</t>
  </si>
  <si>
    <t>Supplier poses significant risk. For new suppliers Creation will not recommend to engage at present. If an existing supplier, FSIP must be initiated.</t>
  </si>
  <si>
    <t xml:space="preserve">Check sheet element </t>
  </si>
  <si>
    <t>Comments</t>
  </si>
  <si>
    <t>Number</t>
  </si>
  <si>
    <t>Supplier Audit Forms - DEVELOPMENT</t>
  </si>
  <si>
    <t>Supplier name:</t>
  </si>
  <si>
    <t>Supplier Development Plan</t>
  </si>
  <si>
    <t>Scope:</t>
  </si>
  <si>
    <t>OBSERVATION FROM AUDIT</t>
  </si>
  <si>
    <t>SUPPLIER PROPOSED ACTION</t>
  </si>
  <si>
    <t>OWNER (Supplier)</t>
  </si>
  <si>
    <t>PROJECTED START DATE</t>
  </si>
  <si>
    <t>PROJECTED DUE DATE</t>
  </si>
  <si>
    <t>COMMENTS/RESULTS</t>
  </si>
  <si>
    <t>STATUS</t>
  </si>
  <si>
    <t>DATE COMPLETE</t>
  </si>
  <si>
    <t>CREATION APPROVAL</t>
  </si>
  <si>
    <t>Select</t>
  </si>
  <si>
    <t>Supplier Audit Forms Feedback Survey</t>
  </si>
  <si>
    <t xml:space="preserve">We are very interested in getting your feedback in regards of this audit performed, interacting with our team members, and our audit execution processes. Please take a few moments to respond to the short survey below and provide a reflection on your experiences in the areas of focus below. We take your feedback very seriously and want to be sure we are learning from each engagement with our external partners. </t>
  </si>
  <si>
    <t>Instructions: On a scale of 1-4, where 1 is “strongly disagree” and 4  is “strongly agree” rate each section.</t>
  </si>
  <si>
    <t>Please feel free to add comments in areas so that we can improve or recognize as a best practice, where applicable.</t>
  </si>
  <si>
    <t>Criteria</t>
  </si>
  <si>
    <t>4
Strongly Agree</t>
  </si>
  <si>
    <t>3
Agree</t>
  </si>
  <si>
    <t>2
Disagree</t>
  </si>
  <si>
    <t>1
Strongly Disagree</t>
  </si>
  <si>
    <t>1. AUDIT PROCESS</t>
  </si>
  <si>
    <t>1.1. The audit objectives were clearly communicated</t>
  </si>
  <si>
    <t>1.2. Communication of audit progress and frequency of updates for the audit was adequate</t>
  </si>
  <si>
    <t>2. AUDIT STAFF</t>
  </si>
  <si>
    <t>2.1. The audit team conducted the audit in a professional and technically proficient manner</t>
  </si>
  <si>
    <t>2.2. The audit team was respectful of you and/or your staff’s time and used the time meaningfully</t>
  </si>
  <si>
    <t>3. AUDIT REPORT</t>
  </si>
  <si>
    <t>3.1. Audit results were fairly, logical, and accurately reported using an objective perspective</t>
  </si>
  <si>
    <t>3.2. The audit report was accurate, clear, and organized</t>
  </si>
  <si>
    <t>3.3. The time given to respond to the audit conclusion was adequate</t>
  </si>
  <si>
    <t>3.4. The overall time to complete the audit and issue the final report was acceptable</t>
  </si>
  <si>
    <t>4. OVERALL SATISFACTION</t>
  </si>
  <si>
    <t>4.1. Overall, the audit added value and provided meaningful results</t>
  </si>
  <si>
    <t>Additional comments you feel may be helpful in evaluating the quality or effectiveness of this audit</t>
  </si>
  <si>
    <t>THE CREATION TECHNOLOGIES TEAM THANKS YOU!</t>
  </si>
  <si>
    <t>APPROVALS</t>
  </si>
  <si>
    <t>HISTORY OF CHANGES</t>
  </si>
  <si>
    <t>Revision</t>
  </si>
  <si>
    <t>Authored/ Revised by</t>
  </si>
  <si>
    <t>Section # Changed</t>
  </si>
  <si>
    <t xml:space="preserve">Summary of the Changes </t>
  </si>
  <si>
    <t>Reason for the Change</t>
  </si>
  <si>
    <t>Issue Date (YYYY-MM-DD)</t>
  </si>
  <si>
    <t>Effective Date YYYY-MM-DD</t>
  </si>
  <si>
    <t>John Gaspari</t>
  </si>
  <si>
    <t>Initial release of the document into DocBank.</t>
  </si>
  <si>
    <t>N/A</t>
  </si>
  <si>
    <t>See DocBank</t>
  </si>
  <si>
    <t>A</t>
  </si>
  <si>
    <t>Headline</t>
  </si>
  <si>
    <t xml:space="preserve">Changed logo </t>
  </si>
  <si>
    <t>Logo update</t>
  </si>
  <si>
    <t>B</t>
  </si>
  <si>
    <t>Self Assessment</t>
  </si>
  <si>
    <t>Clarified PPM criteria to align the requalification checklist. Added comments field, removed Tab 11, added risk calculation, updated formatting and reporting features.</t>
  </si>
  <si>
    <t xml:space="preserve">Year review and update </t>
  </si>
  <si>
    <t>C</t>
  </si>
  <si>
    <t>Gilda Armenta, Ron Thurston, Kelly Menze</t>
  </si>
  <si>
    <t>Reformatted the structure, streamlined and simplified the elements. Incorporated the audit report, development plan forms, and requalification checklist. Redefined the rating scaling and report tab.</t>
  </si>
  <si>
    <t>Restructuring update</t>
  </si>
  <si>
    <t>D</t>
  </si>
  <si>
    <t>Gilda Armenta, Kelly Menze, Paul Haripal, Joel Sagala</t>
  </si>
  <si>
    <t>All</t>
  </si>
  <si>
    <t>Streamline and simplification</t>
  </si>
  <si>
    <t>E</t>
  </si>
  <si>
    <t>Gilda Armenta</t>
  </si>
  <si>
    <t>Results Sheet</t>
  </si>
  <si>
    <t>Corrected formula for the calculation of the % score for the full audit.</t>
  </si>
  <si>
    <t>Formula correction</t>
  </si>
  <si>
    <t>F</t>
  </si>
  <si>
    <t>Kelly Menze, Paul Haripal, Joel Sagala</t>
  </si>
  <si>
    <t>All tabs</t>
  </si>
  <si>
    <r>
      <rPr>
        <b/>
        <sz val="12"/>
        <color theme="1"/>
        <rFont val="Calibri"/>
        <family val="2"/>
        <scheme val="minor"/>
      </rPr>
      <t>Instruction Tab</t>
    </r>
    <r>
      <rPr>
        <sz val="12"/>
        <color theme="1"/>
        <rFont val="Calibri"/>
        <family val="2"/>
        <scheme val="minor"/>
      </rPr>
      <t xml:space="preserve">: Added scope selection to step 2. Added document # 14 &amp; 15. 
</t>
    </r>
    <r>
      <rPr>
        <b/>
        <sz val="12"/>
        <color theme="1"/>
        <rFont val="Calibri"/>
        <family val="2"/>
        <scheme val="minor"/>
      </rPr>
      <t>Full Audit tab</t>
    </r>
    <r>
      <rPr>
        <sz val="12"/>
        <color theme="1"/>
        <rFont val="Calibri"/>
        <family val="2"/>
        <scheme val="minor"/>
      </rPr>
      <t xml:space="preserve">: added requirements review section (3.1 - 3.4) and added 7.4 &amp; 7.5 to the supply chain section. Changed the name.
</t>
    </r>
    <r>
      <rPr>
        <b/>
        <sz val="12"/>
        <color theme="1"/>
        <rFont val="Calibri"/>
        <family val="2"/>
        <scheme val="minor"/>
      </rPr>
      <t>Distributor Checklist</t>
    </r>
    <r>
      <rPr>
        <sz val="12"/>
        <color theme="1"/>
        <rFont val="Calibri"/>
        <family val="2"/>
        <scheme val="minor"/>
      </rPr>
      <t xml:space="preserve">: added a new tab for auditing distributors. </t>
    </r>
  </si>
  <si>
    <t>Distributor audit checklist needed</t>
  </si>
  <si>
    <t>G</t>
  </si>
  <si>
    <t>Kelly Menze, Paul Haripal, Joel Sagala, Echo Lu, John Gaspari,  Emmanuel Garcia</t>
  </si>
  <si>
    <t>Scoring change, Column for supplier supporting information added, Questions for manufacturer and broker audits questionnaires  were modified, training section added, instructions for virtual audit added, audit survey added</t>
  </si>
  <si>
    <t xml:space="preserve">Improve correlation between suppliers perfomance and audit results, asking more detailed information and evidence of compliance </t>
  </si>
  <si>
    <t>OFI´s (Opportunity for Improvement)</t>
  </si>
  <si>
    <t>Positive</t>
  </si>
  <si>
    <t>Findings</t>
  </si>
  <si>
    <t xml:space="preserve">                                                                                Comments</t>
  </si>
  <si>
    <t xml:space="preserve">                                                                                 Comments</t>
  </si>
  <si>
    <t>Severity</t>
  </si>
  <si>
    <t>Auditor will assign severity for each finding on the report tab. Audit findings are documented as Non-Conformance records and are issued per C-0003474 - Supplier Audit Process.</t>
  </si>
  <si>
    <t xml:space="preserve">Prior sending the Supplier Audit Forms to supplier, right click to hide tabs that are not required or applicable to audit scope. </t>
  </si>
  <si>
    <t>Kelly Menze, Emmanuel Garcia</t>
  </si>
  <si>
    <t>H</t>
  </si>
  <si>
    <t>Instructions, Supplier information, Report document</t>
  </si>
  <si>
    <t>Instructions added, supplier information tab improved, severity for findings added.</t>
  </si>
  <si>
    <t>Revision H</t>
  </si>
  <si>
    <t xml:space="preserve">Supplier evaluates and provides response to every element for the scope selected in the supplier information tab.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</si>
</sst>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d\-mmm\-yy;@"/>
    <numFmt numFmtId="165" formatCode="yyyy\-mm\-dd;@"/>
    <numFmt numFmtId="166" formatCode="[&lt;=9999999]###\-####;\(###\)\ ###\-####"/>
    <numFmt numFmtId="167" formatCode="0.0"/>
    <numFmt numFmtId="168" formatCode="0.0000"/>
  </numFmts>
  <fonts count="81">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sz val="9"/>
      <color theme="1"/>
      <name val="Calibri"/>
      <family val="2"/>
      <scheme val="minor"/>
    </font>
    <font>
      <sz val="8"/>
      <color theme="1"/>
      <name val="Calibri"/>
      <family val="2"/>
      <scheme val="minor"/>
    </font>
    <font>
      <sz val="10"/>
      <color theme="1"/>
      <name val="Calibri"/>
      <family val="2"/>
      <scheme val="minor"/>
    </font>
    <font>
      <b/>
      <sz val="12"/>
      <name val="Arial"/>
      <family val="2"/>
    </font>
    <font>
      <b/>
      <sz val="12"/>
      <color theme="1"/>
      <name val="Arial"/>
      <family val="2"/>
    </font>
    <font>
      <sz val="10"/>
      <name val="Arial"/>
      <family val="2"/>
    </font>
    <font>
      <sz val="10"/>
      <color theme="1"/>
      <name val="Arial"/>
      <family val="2"/>
    </font>
    <font>
      <sz val="8"/>
      <name val="Calibri"/>
      <family val="2"/>
      <scheme val="minor"/>
    </font>
    <font>
      <sz val="12"/>
      <color theme="1"/>
      <name val="Arial"/>
      <family val="2"/>
    </font>
    <font>
      <b/>
      <sz val="12"/>
      <color rgb="FFFF0000"/>
      <name val="Arial"/>
      <family val="2"/>
    </font>
    <font>
      <sz val="12"/>
      <name val="Arial"/>
      <family val="2"/>
    </font>
    <font>
      <sz val="11"/>
      <name val="Calibri"/>
      <family val="2"/>
    </font>
    <font>
      <sz val="1"/>
      <name val="Calibri"/>
      <family val="2"/>
    </font>
    <font>
      <b/>
      <sz val="11"/>
      <name val="Calibri"/>
      <family val="2"/>
    </font>
    <font>
      <sz val="11"/>
      <color theme="1"/>
      <name val="Calibri"/>
      <family val="2"/>
    </font>
    <font>
      <sz val="10"/>
      <color theme="1"/>
      <name val="Calibri"/>
      <family val="2"/>
    </font>
    <font>
      <sz val="10"/>
      <name val="Calibri"/>
      <family val="2"/>
    </font>
    <font>
      <b/>
      <sz val="11"/>
      <color theme="1"/>
      <name val="Calibri"/>
      <family val="2"/>
    </font>
    <font>
      <sz val="18"/>
      <color theme="1"/>
      <name val="Calibri"/>
      <family val="2"/>
      <scheme val="minor"/>
    </font>
    <font>
      <b/>
      <sz val="12"/>
      <name val="Calibri"/>
      <family val="2"/>
    </font>
    <font>
      <sz val="12"/>
      <color rgb="FF293745"/>
      <name val="Inherit"/>
    </font>
    <font>
      <b/>
      <sz val="11"/>
      <name val="Calibri    "/>
    </font>
    <font>
      <sz val="11"/>
      <name val="Calibri    "/>
    </font>
    <font>
      <b/>
      <u/>
      <sz val="11"/>
      <color theme="1"/>
      <name val="Calibri"/>
      <family val="2"/>
    </font>
    <font>
      <b/>
      <u/>
      <sz val="11"/>
      <name val="Calibri"/>
      <family val="2"/>
    </font>
    <font>
      <b/>
      <sz val="20"/>
      <name val="Calibri    "/>
    </font>
    <font>
      <sz val="11"/>
      <name val="Calibri"/>
      <family val="2"/>
      <scheme val="minor"/>
    </font>
    <font>
      <sz val="9"/>
      <color indexed="81"/>
      <name val="Tahoma"/>
      <family val="2"/>
    </font>
    <font>
      <b/>
      <sz val="26"/>
      <name val="Arial"/>
      <family val="2"/>
    </font>
    <font>
      <b/>
      <sz val="14"/>
      <name val="Arial"/>
      <family val="2"/>
    </font>
    <font>
      <sz val="12"/>
      <name val="Calibri"/>
      <family val="2"/>
    </font>
    <font>
      <sz val="14"/>
      <name val="Calibri"/>
      <family val="2"/>
    </font>
    <font>
      <b/>
      <sz val="14"/>
      <name val="Calibri"/>
      <family val="2"/>
    </font>
    <font>
      <b/>
      <sz val="12"/>
      <name val="Calibri    "/>
    </font>
    <font>
      <b/>
      <sz val="18"/>
      <name val="Arial"/>
      <family val="2"/>
    </font>
    <font>
      <b/>
      <sz val="12"/>
      <color theme="1"/>
      <name val="Calibri"/>
      <family val="2"/>
    </font>
    <font>
      <b/>
      <sz val="14"/>
      <color theme="1"/>
      <name val="Calibri"/>
      <family val="2"/>
    </font>
    <font>
      <sz val="12"/>
      <color theme="1"/>
      <name val="Calibri"/>
      <family val="2"/>
      <scheme val="minor"/>
    </font>
    <font>
      <sz val="11"/>
      <color theme="1"/>
      <name val="Calibri    "/>
    </font>
    <font>
      <b/>
      <sz val="12"/>
      <name val="Calibri"/>
      <family val="2"/>
      <scheme val="minor"/>
    </font>
    <font>
      <b/>
      <sz val="12"/>
      <color theme="1"/>
      <name val="Calibri"/>
      <family val="2"/>
      <scheme val="minor"/>
    </font>
    <font>
      <b/>
      <sz val="14"/>
      <color theme="1"/>
      <name val="Calibri"/>
      <family val="2"/>
      <scheme val="minor"/>
    </font>
    <font>
      <b/>
      <sz val="10"/>
      <color theme="0"/>
      <name val="Calibri"/>
      <family val="2"/>
    </font>
    <font>
      <b/>
      <sz val="12"/>
      <color theme="0"/>
      <name val="Calibri"/>
      <family val="2"/>
    </font>
    <font>
      <i/>
      <sz val="11"/>
      <name val="Calibri"/>
      <family val="2"/>
      <scheme val="minor"/>
    </font>
    <font>
      <sz val="12"/>
      <name val="Calibri"/>
      <family val="2"/>
      <scheme val="minor"/>
    </font>
    <font>
      <b/>
      <sz val="16"/>
      <name val="Calibri    "/>
    </font>
    <font>
      <i/>
      <sz val="10"/>
      <name val="Calibri    "/>
    </font>
    <font>
      <strike/>
      <sz val="11"/>
      <name val="Calibri Light"/>
      <family val="2"/>
    </font>
    <font>
      <strike/>
      <sz val="11"/>
      <name val="Calibri    "/>
    </font>
    <font>
      <sz val="24"/>
      <color theme="1"/>
      <name val="Calibri"/>
      <family val="2"/>
      <scheme val="minor"/>
    </font>
    <font>
      <b/>
      <sz val="10"/>
      <name val="Calibri"/>
      <family val="2"/>
      <scheme val="minor"/>
    </font>
    <font>
      <b/>
      <sz val="12"/>
      <color rgb="FF000000"/>
      <name val="Calibri"/>
      <family val="2"/>
    </font>
    <font>
      <sz val="12"/>
      <color rgb="FF000000"/>
      <name val="Calibri"/>
      <family val="2"/>
    </font>
    <font>
      <u/>
      <sz val="12"/>
      <color theme="1"/>
      <name val="Calibri"/>
      <family val="2"/>
      <scheme val="minor"/>
    </font>
    <font>
      <b/>
      <sz val="24"/>
      <color theme="1"/>
      <name val="Calibri"/>
      <family val="2"/>
      <scheme val="minor"/>
    </font>
    <font>
      <sz val="11"/>
      <color rgb="FFFF0000"/>
      <name val="Calibri    "/>
    </font>
    <font>
      <i/>
      <sz val="12"/>
      <color rgb="FFFF0000"/>
      <name val="Arial"/>
      <family val="2"/>
    </font>
    <font>
      <i/>
      <sz val="11"/>
      <color rgb="FFFF0000"/>
      <name val="Calibri"/>
      <family val="2"/>
      <scheme val="minor"/>
    </font>
    <font>
      <i/>
      <sz val="11"/>
      <color theme="1"/>
      <name val="Calibri    "/>
    </font>
    <font>
      <i/>
      <sz val="10"/>
      <color theme="1"/>
      <name val="Calibri    "/>
    </font>
    <font>
      <b/>
      <sz val="11"/>
      <color theme="1"/>
      <name val="Calibri    "/>
    </font>
    <font>
      <sz val="12"/>
      <color theme="1"/>
      <name val="Calibri"/>
      <family val="2"/>
    </font>
    <font>
      <b/>
      <sz val="18"/>
      <name val="Calibri"/>
      <family val="2"/>
    </font>
    <font>
      <b/>
      <sz val="14"/>
      <name val="Calibri    "/>
    </font>
    <font>
      <sz val="12"/>
      <color rgb="FFFF0000"/>
      <name val="Calibri"/>
      <family val="2"/>
    </font>
    <font>
      <b/>
      <u/>
      <sz val="12"/>
      <color theme="1"/>
      <name val="Calibri"/>
      <family val="2"/>
    </font>
    <font>
      <b/>
      <sz val="16"/>
      <color theme="1"/>
      <name val="Calibri"/>
      <family val="2"/>
    </font>
    <font>
      <b/>
      <sz val="11"/>
      <color rgb="FFFF0000"/>
      <name val="Calibri"/>
      <family val="2"/>
    </font>
    <font>
      <b/>
      <i/>
      <u/>
      <sz val="18"/>
      <color theme="1"/>
      <name val="Calibri"/>
      <family val="2"/>
      <scheme val="minor"/>
    </font>
    <font>
      <b/>
      <sz val="18"/>
      <color theme="1"/>
      <name val="Calibri"/>
      <family val="2"/>
      <scheme val="minor"/>
    </font>
    <font>
      <sz val="14"/>
      <color rgb="FF000000"/>
      <name val="Calibri"/>
      <family val="2"/>
    </font>
    <font>
      <b/>
      <sz val="18"/>
      <name val="Calibri"/>
      <family val="2"/>
      <scheme val="minor"/>
    </font>
    <font>
      <b/>
      <sz val="14"/>
      <name val="Calibri"/>
      <family val="2"/>
      <scheme val="minor"/>
    </font>
    <font>
      <b/>
      <sz val="14"/>
      <color theme="0"/>
      <name val="Calibri"/>
      <family val="2"/>
    </font>
    <font>
      <sz val="14"/>
      <color theme="1"/>
      <name val="Calibri"/>
      <family val="2"/>
    </font>
    <font>
      <sz val="10"/>
      <color rgb="FF000000"/>
      <name val="Calibri"/>
      <family val="2"/>
    </font>
  </fonts>
  <fills count="2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ACB9CA"/>
        <bgColor indexed="64"/>
      </patternFill>
    </fill>
    <fill>
      <patternFill patternType="solid">
        <fgColor rgb="FFD9D9D9"/>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rgb="FFCAD7EE"/>
        <bgColor indexed="64"/>
      </patternFill>
    </fill>
    <fill>
      <patternFill patternType="solid">
        <fgColor theme="2" tint="-0.499984740745262"/>
        <bgColor indexed="64"/>
      </patternFill>
    </fill>
    <fill>
      <patternFill patternType="solid">
        <fgColor rgb="FFD9DEEB"/>
        <bgColor indexed="64"/>
      </patternFill>
    </fill>
    <fill>
      <patternFill patternType="solid">
        <fgColor rgb="FFD9DEEB"/>
        <bgColor rgb="FF000000"/>
      </patternFill>
    </fill>
    <fill>
      <patternFill patternType="solid">
        <fgColor theme="4" tint="0.59999389629810485"/>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rgb="FF00B0F0"/>
        <bgColor indexed="64"/>
      </patternFill>
    </fill>
    <fill>
      <patternFill patternType="solid">
        <fgColor theme="8" tint="0.59999389629810485"/>
        <bgColor indexed="64"/>
      </patternFill>
    </fill>
    <fill>
      <patternFill patternType="solid">
        <fgColor rgb="FFB4C6E7"/>
        <bgColor indexed="64"/>
      </patternFill>
    </fill>
    <fill>
      <patternFill patternType="solid">
        <fgColor rgb="FFDBE5F1"/>
        <bgColor indexed="64"/>
      </patternFill>
    </fill>
    <fill>
      <patternFill patternType="solid">
        <fgColor theme="6" tint="0.59999389629810485"/>
        <bgColor indexed="64"/>
      </patternFill>
    </fill>
  </fills>
  <borders count="75">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rgb="FF000000"/>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s>
  <cellStyleXfs count="3">
    <xf numFmtId="0" fontId="0" fillId="0" borderId="0"/>
    <xf numFmtId="164" fontId="2" fillId="0" borderId="0"/>
    <xf numFmtId="9" fontId="2" fillId="0" borderId="0" applyFont="0" applyFill="0" applyBorder="0" applyAlignment="0" applyProtection="0"/>
  </cellStyleXfs>
  <cellXfs count="609">
    <xf numFmtId="0" fontId="0" fillId="0" borderId="0" xfId="0"/>
    <xf numFmtId="0" fontId="0" fillId="0" borderId="0" xfId="0" applyProtection="1">
      <protection hidden="1"/>
    </xf>
    <xf numFmtId="0" fontId="13" fillId="0" borderId="0" xfId="0" applyFont="1" applyProtection="1">
      <protection hidden="1"/>
    </xf>
    <xf numFmtId="0" fontId="12" fillId="0" borderId="0" xfId="0" applyFont="1" applyProtection="1">
      <protection hidden="1"/>
    </xf>
    <xf numFmtId="0" fontId="14" fillId="0" borderId="0" xfId="0" applyFont="1" applyProtection="1">
      <protection hidden="1"/>
    </xf>
    <xf numFmtId="0" fontId="7" fillId="0" borderId="0" xfId="0" applyFont="1" applyProtection="1">
      <protection hidden="1"/>
    </xf>
    <xf numFmtId="0" fontId="15" fillId="0" borderId="6" xfId="0" applyFont="1" applyBorder="1" applyAlignment="1" applyProtection="1">
      <alignment horizontal="left" vertical="center" wrapText="1"/>
      <protection locked="0"/>
    </xf>
    <xf numFmtId="0" fontId="21" fillId="0" borderId="0" xfId="0" applyFont="1" applyAlignment="1" applyProtection="1">
      <alignment horizontal="center" vertical="center" wrapText="1"/>
      <protection locked="0"/>
    </xf>
    <xf numFmtId="0" fontId="18" fillId="0" borderId="0" xfId="0" applyFont="1" applyAlignment="1">
      <alignment horizontal="left" vertical="center" wrapText="1"/>
    </xf>
    <xf numFmtId="0" fontId="0" fillId="0" borderId="0" xfId="0" applyAlignment="1">
      <alignment wrapText="1"/>
    </xf>
    <xf numFmtId="0" fontId="29" fillId="0" borderId="0" xfId="0" applyFont="1" applyAlignment="1" applyProtection="1">
      <alignment horizontal="center" vertical="center" wrapText="1"/>
      <protection locked="0"/>
    </xf>
    <xf numFmtId="0" fontId="0" fillId="0" borderId="0" xfId="0" applyAlignment="1">
      <alignment vertical="center"/>
    </xf>
    <xf numFmtId="0" fontId="18" fillId="0" borderId="0" xfId="0" applyFont="1" applyAlignment="1">
      <alignment horizontal="center" vertical="center" wrapText="1"/>
    </xf>
    <xf numFmtId="0" fontId="0" fillId="0" borderId="0" xfId="0" applyAlignment="1">
      <alignment vertical="center" wrapText="1"/>
    </xf>
    <xf numFmtId="0" fontId="6" fillId="0" borderId="0" xfId="0" applyFont="1" applyAlignment="1">
      <alignment wrapText="1"/>
    </xf>
    <xf numFmtId="0" fontId="20" fillId="13" borderId="23" xfId="0" applyFont="1" applyFill="1" applyBorder="1" applyAlignment="1" applyProtection="1">
      <alignment horizontal="center" vertical="center" wrapText="1"/>
      <protection locked="0"/>
    </xf>
    <xf numFmtId="0" fontId="19" fillId="6" borderId="5" xfId="0" applyFont="1" applyFill="1" applyBorder="1" applyAlignment="1">
      <alignment horizontal="center" vertical="center"/>
    </xf>
    <xf numFmtId="0" fontId="19" fillId="5" borderId="5" xfId="0" applyFont="1" applyFill="1" applyBorder="1" applyAlignment="1">
      <alignment horizontal="center" vertical="center"/>
    </xf>
    <xf numFmtId="0" fontId="19" fillId="8" borderId="5" xfId="0" applyFont="1" applyFill="1" applyBorder="1" applyAlignment="1">
      <alignment horizontal="center" vertical="center"/>
    </xf>
    <xf numFmtId="0" fontId="0" fillId="0" borderId="1" xfId="0" applyBorder="1"/>
    <xf numFmtId="16" fontId="19" fillId="4" borderId="7" xfId="0" applyNumberFormat="1" applyFont="1" applyFill="1" applyBorder="1" applyAlignment="1">
      <alignment horizontal="center" vertical="center"/>
    </xf>
    <xf numFmtId="0" fontId="19" fillId="0" borderId="0" xfId="0" applyFont="1" applyAlignment="1">
      <alignment vertical="center"/>
    </xf>
    <xf numFmtId="0" fontId="33" fillId="0" borderId="30" xfId="0" applyFont="1" applyBorder="1" applyAlignment="1">
      <alignment horizontal="center" vertical="center" wrapText="1"/>
    </xf>
    <xf numFmtId="0" fontId="15" fillId="11" borderId="6" xfId="0" applyFont="1" applyFill="1" applyBorder="1" applyAlignment="1">
      <alignment horizontal="left" vertical="center" wrapText="1"/>
    </xf>
    <xf numFmtId="0" fontId="16" fillId="0" borderId="0" xfId="0" applyFont="1" applyAlignment="1">
      <alignment horizontal="left" vertical="center" wrapText="1"/>
    </xf>
    <xf numFmtId="0" fontId="0" fillId="0" borderId="0" xfId="0" applyAlignment="1">
      <alignment horizontal="right"/>
    </xf>
    <xf numFmtId="0" fontId="24" fillId="0" borderId="0" xfId="0" applyFont="1" applyAlignment="1">
      <alignment horizontal="left" vertical="center" wrapText="1" indent="1"/>
    </xf>
    <xf numFmtId="0" fontId="15" fillId="0" borderId="6" xfId="0" applyFont="1" applyBorder="1" applyAlignment="1" applyProtection="1">
      <alignment horizontal="center" vertical="center" wrapText="1"/>
      <protection locked="0"/>
    </xf>
    <xf numFmtId="0" fontId="33" fillId="0" borderId="0" xfId="0" applyFont="1" applyAlignment="1">
      <alignment horizontal="center" vertical="center" wrapText="1"/>
    </xf>
    <xf numFmtId="0" fontId="0" fillId="0" borderId="6" xfId="0" applyBorder="1" applyAlignment="1" applyProtection="1">
      <alignment horizontal="left" vertical="center"/>
      <protection locked="0"/>
    </xf>
    <xf numFmtId="0" fontId="29" fillId="0" borderId="0" xfId="0" applyFont="1" applyAlignment="1">
      <alignment horizontal="center" vertical="center" wrapText="1"/>
    </xf>
    <xf numFmtId="0" fontId="30" fillId="0" borderId="0" xfId="0" applyFont="1" applyAlignment="1">
      <alignment wrapText="1"/>
    </xf>
    <xf numFmtId="0" fontId="30" fillId="0" borderId="0" xfId="0" applyFont="1"/>
    <xf numFmtId="0" fontId="26" fillId="0" borderId="0" xfId="0" applyFont="1" applyAlignment="1">
      <alignment horizontal="center" vertical="center" wrapText="1"/>
    </xf>
    <xf numFmtId="0" fontId="42" fillId="0" borderId="0" xfId="0" applyFont="1" applyAlignment="1">
      <alignment horizontal="center" vertical="center"/>
    </xf>
    <xf numFmtId="0" fontId="26" fillId="14" borderId="3" xfId="0" applyFont="1" applyFill="1" applyBorder="1" applyAlignment="1">
      <alignment horizontal="center" vertical="center" wrapText="1"/>
    </xf>
    <xf numFmtId="0" fontId="26" fillId="14" borderId="6" xfId="0" applyFont="1" applyFill="1" applyBorder="1" applyAlignment="1">
      <alignment horizontal="center" vertical="center" wrapText="1"/>
    </xf>
    <xf numFmtId="0" fontId="26" fillId="0" borderId="0" xfId="0" applyFont="1"/>
    <xf numFmtId="0" fontId="26" fillId="2" borderId="0" xfId="0" applyFont="1" applyFill="1"/>
    <xf numFmtId="0" fontId="42" fillId="14" borderId="6" xfId="0" applyFont="1" applyFill="1" applyBorder="1" applyAlignment="1">
      <alignment horizontal="center" vertical="center" wrapText="1"/>
    </xf>
    <xf numFmtId="0" fontId="26" fillId="14" borderId="8" xfId="0" applyFont="1" applyFill="1" applyBorder="1" applyAlignment="1">
      <alignment horizontal="center" vertical="center" wrapText="1"/>
    </xf>
    <xf numFmtId="0" fontId="42" fillId="14" borderId="8" xfId="0" applyFont="1" applyFill="1" applyBorder="1" applyAlignment="1">
      <alignment horizontal="center" vertical="center" wrapText="1"/>
    </xf>
    <xf numFmtId="0" fontId="26" fillId="0" borderId="0" xfId="0" applyFont="1" applyAlignment="1">
      <alignment horizontal="left" vertical="top" wrapText="1"/>
    </xf>
    <xf numFmtId="0" fontId="26" fillId="0" borderId="0" xfId="0" applyFont="1" applyAlignment="1">
      <alignment vertical="top" wrapText="1"/>
    </xf>
    <xf numFmtId="0" fontId="25" fillId="0" borderId="0" xfId="0" applyFont="1" applyAlignment="1">
      <alignment horizontal="center" vertical="center" wrapText="1"/>
    </xf>
    <xf numFmtId="0" fontId="42" fillId="3" borderId="17" xfId="0" applyFont="1" applyFill="1" applyBorder="1" applyAlignment="1" applyProtection="1">
      <alignment horizontal="left" vertical="center" wrapText="1"/>
      <protection locked="0"/>
    </xf>
    <xf numFmtId="0" fontId="42" fillId="3" borderId="18" xfId="0" applyFont="1" applyFill="1" applyBorder="1" applyAlignment="1" applyProtection="1">
      <alignment horizontal="left" vertical="center" wrapText="1"/>
      <protection locked="0"/>
    </xf>
    <xf numFmtId="0" fontId="6" fillId="0" borderId="0" xfId="0" applyFont="1" applyAlignment="1">
      <alignment vertical="center"/>
    </xf>
    <xf numFmtId="0" fontId="19" fillId="0" borderId="0" xfId="0" applyFont="1" applyAlignment="1">
      <alignment horizontal="left" vertical="center" wrapText="1"/>
    </xf>
    <xf numFmtId="0" fontId="19" fillId="13" borderId="22" xfId="0" applyFont="1" applyFill="1" applyBorder="1" applyAlignment="1" applyProtection="1">
      <alignment horizontal="center" vertical="center"/>
      <protection locked="0"/>
    </xf>
    <xf numFmtId="0" fontId="19" fillId="13" borderId="5" xfId="0" applyFont="1" applyFill="1" applyBorder="1" applyAlignment="1" applyProtection="1">
      <alignment horizontal="center" vertical="center"/>
      <protection locked="0"/>
    </xf>
    <xf numFmtId="0" fontId="19" fillId="13" borderId="7" xfId="0" applyFont="1" applyFill="1" applyBorder="1" applyAlignment="1" applyProtection="1">
      <alignment horizontal="center" vertical="center"/>
      <protection locked="0"/>
    </xf>
    <xf numFmtId="0" fontId="19" fillId="0" borderId="0" xfId="0" applyFont="1" applyAlignment="1" applyProtection="1">
      <alignment vertical="center"/>
      <protection locked="0"/>
    </xf>
    <xf numFmtId="0" fontId="0" fillId="3" borderId="19" xfId="0" applyFill="1" applyBorder="1" applyAlignment="1" applyProtection="1">
      <alignment horizontal="center" vertical="center" wrapText="1"/>
      <protection locked="0"/>
    </xf>
    <xf numFmtId="0" fontId="0" fillId="3" borderId="23" xfId="0" applyFill="1" applyBorder="1" applyAlignment="1" applyProtection="1">
      <alignment horizontal="center" vertical="center" wrapText="1"/>
      <protection locked="0"/>
    </xf>
    <xf numFmtId="0" fontId="0" fillId="16" borderId="10" xfId="0" applyFill="1" applyBorder="1" applyAlignment="1" applyProtection="1">
      <alignment vertical="center" wrapText="1"/>
      <protection locked="0"/>
    </xf>
    <xf numFmtId="0" fontId="0" fillId="16" borderId="6" xfId="0" applyFill="1" applyBorder="1" applyAlignment="1" applyProtection="1">
      <alignment horizontal="center" vertical="center" wrapText="1"/>
      <protection locked="0"/>
    </xf>
    <xf numFmtId="0" fontId="0" fillId="3" borderId="6" xfId="0" applyFill="1" applyBorder="1" applyAlignment="1" applyProtection="1">
      <alignment vertical="center" wrapText="1"/>
      <protection locked="0"/>
    </xf>
    <xf numFmtId="0" fontId="0" fillId="3" borderId="6" xfId="0" applyFill="1" applyBorder="1" applyAlignment="1" applyProtection="1">
      <alignment horizontal="center" vertical="center" wrapText="1"/>
      <protection locked="0"/>
    </xf>
    <xf numFmtId="0" fontId="0" fillId="0" borderId="0" xfId="0" applyAlignment="1" applyProtection="1">
      <alignment wrapText="1"/>
      <protection locked="0"/>
    </xf>
    <xf numFmtId="0" fontId="42" fillId="3" borderId="25" xfId="0" applyFont="1" applyFill="1" applyBorder="1" applyAlignment="1" applyProtection="1">
      <alignment horizontal="left" vertical="center" wrapText="1"/>
      <protection locked="0"/>
    </xf>
    <xf numFmtId="0" fontId="20" fillId="13" borderId="40" xfId="0" applyFont="1" applyFill="1" applyBorder="1" applyAlignment="1" applyProtection="1">
      <alignment horizontal="center" vertical="center" wrapText="1"/>
      <protection locked="0"/>
    </xf>
    <xf numFmtId="49" fontId="46" fillId="9" borderId="2" xfId="0" applyNumberFormat="1" applyFont="1" applyFill="1" applyBorder="1" applyAlignment="1">
      <alignment horizontal="center" vertical="center" wrapText="1"/>
    </xf>
    <xf numFmtId="0" fontId="33" fillId="0" borderId="24" xfId="0" applyFont="1" applyBorder="1" applyAlignment="1">
      <alignment horizontal="center" vertical="center" wrapText="1"/>
    </xf>
    <xf numFmtId="0" fontId="20" fillId="0" borderId="0" xfId="0" applyFont="1" applyAlignment="1">
      <alignment horizontal="left" vertical="center" wrapText="1"/>
    </xf>
    <xf numFmtId="0" fontId="20" fillId="0" borderId="24" xfId="0" applyFont="1" applyBorder="1" applyAlignment="1">
      <alignment horizontal="left" vertical="center" wrapText="1"/>
    </xf>
    <xf numFmtId="0" fontId="20" fillId="0" borderId="41" xfId="0" applyFont="1" applyBorder="1" applyAlignment="1">
      <alignment horizontal="left" vertical="center" wrapText="1"/>
    </xf>
    <xf numFmtId="0" fontId="19" fillId="0" borderId="24" xfId="0" applyFont="1" applyBorder="1" applyAlignment="1">
      <alignment horizontal="center" vertical="center"/>
    </xf>
    <xf numFmtId="0" fontId="20" fillId="0" borderId="0" xfId="0" applyFont="1" applyAlignment="1">
      <alignment vertical="center" wrapText="1"/>
    </xf>
    <xf numFmtId="0" fontId="20" fillId="0" borderId="41" xfId="0" applyFont="1" applyBorder="1" applyAlignment="1">
      <alignment vertical="center" wrapText="1"/>
    </xf>
    <xf numFmtId="0" fontId="19" fillId="0" borderId="24" xfId="0" applyFont="1" applyBorder="1" applyAlignment="1" applyProtection="1">
      <alignment vertical="center"/>
      <protection locked="0"/>
    </xf>
    <xf numFmtId="0" fontId="19" fillId="0" borderId="41" xfId="0" applyFont="1" applyBorder="1" applyAlignment="1" applyProtection="1">
      <alignment vertical="center"/>
      <protection locked="0"/>
    </xf>
    <xf numFmtId="0" fontId="18" fillId="3" borderId="17" xfId="0" applyFont="1" applyFill="1" applyBorder="1" applyAlignment="1" applyProtection="1">
      <alignment horizontal="left" vertical="center" wrapText="1"/>
      <protection locked="0"/>
    </xf>
    <xf numFmtId="0" fontId="18" fillId="3" borderId="18" xfId="0" applyFont="1" applyFill="1" applyBorder="1" applyAlignment="1" applyProtection="1">
      <alignment horizontal="left" vertical="center" wrapText="1"/>
      <protection locked="0"/>
    </xf>
    <xf numFmtId="0" fontId="26" fillId="14" borderId="19" xfId="0" applyFont="1" applyFill="1" applyBorder="1" applyAlignment="1">
      <alignment horizontal="center" vertical="center" wrapText="1"/>
    </xf>
    <xf numFmtId="0" fontId="0" fillId="0" borderId="0" xfId="0" applyAlignment="1">
      <alignment horizontal="left" vertical="top"/>
    </xf>
    <xf numFmtId="0" fontId="0" fillId="16" borderId="16" xfId="0" applyFill="1" applyBorder="1" applyAlignment="1" applyProtection="1">
      <alignment vertical="center" wrapText="1"/>
      <protection locked="0"/>
    </xf>
    <xf numFmtId="0" fontId="0" fillId="16" borderId="11" xfId="0" applyFill="1" applyBorder="1" applyAlignment="1" applyProtection="1">
      <alignment horizontal="center" vertical="center" wrapText="1"/>
      <protection locked="0"/>
    </xf>
    <xf numFmtId="0" fontId="0" fillId="3" borderId="11" xfId="0" applyFill="1" applyBorder="1" applyAlignment="1" applyProtection="1">
      <alignment vertical="center" wrapText="1"/>
      <protection locked="0"/>
    </xf>
    <xf numFmtId="0" fontId="0" fillId="3" borderId="11" xfId="0" applyFill="1" applyBorder="1" applyAlignment="1" applyProtection="1">
      <alignment horizontal="center" vertical="center" wrapText="1"/>
      <protection locked="0"/>
    </xf>
    <xf numFmtId="0" fontId="0" fillId="3" borderId="25" xfId="0" applyFill="1" applyBorder="1" applyAlignment="1" applyProtection="1">
      <alignment horizontal="center" vertical="center" wrapText="1"/>
      <protection locked="0"/>
    </xf>
    <xf numFmtId="0" fontId="0" fillId="16" borderId="58" xfId="0" applyFill="1" applyBorder="1" applyAlignment="1" applyProtection="1">
      <alignment horizontal="center" vertical="center" wrapText="1"/>
      <protection locked="0"/>
    </xf>
    <xf numFmtId="0" fontId="0" fillId="3" borderId="58" xfId="0" applyFill="1" applyBorder="1" applyAlignment="1" applyProtection="1">
      <alignment vertical="center" wrapText="1"/>
      <protection locked="0"/>
    </xf>
    <xf numFmtId="0" fontId="0" fillId="3" borderId="58" xfId="0" applyFill="1" applyBorder="1" applyAlignment="1" applyProtection="1">
      <alignment horizontal="center" vertical="center" wrapText="1"/>
      <protection locked="0"/>
    </xf>
    <xf numFmtId="0" fontId="0" fillId="3" borderId="40" xfId="0" applyFill="1" applyBorder="1" applyAlignment="1" applyProtection="1">
      <alignment horizontal="center" vertical="center" wrapText="1"/>
      <protection locked="0"/>
    </xf>
    <xf numFmtId="0" fontId="0" fillId="16" borderId="6" xfId="0" applyFill="1" applyBorder="1" applyAlignment="1" applyProtection="1">
      <alignment vertical="center" wrapText="1"/>
      <protection locked="0"/>
    </xf>
    <xf numFmtId="0" fontId="0" fillId="3" borderId="17" xfId="0" applyFill="1" applyBorder="1" applyAlignment="1" applyProtection="1">
      <alignment horizontal="center" vertical="center" wrapText="1"/>
      <protection locked="0"/>
    </xf>
    <xf numFmtId="0" fontId="0" fillId="16" borderId="58" xfId="0" applyFill="1" applyBorder="1" applyAlignment="1" applyProtection="1">
      <alignment vertical="center" wrapText="1"/>
      <protection locked="0"/>
    </xf>
    <xf numFmtId="0" fontId="0" fillId="16" borderId="48" xfId="0" applyFill="1" applyBorder="1" applyAlignment="1" applyProtection="1">
      <alignment vertical="center" wrapText="1"/>
      <protection locked="0"/>
    </xf>
    <xf numFmtId="0" fontId="0" fillId="16" borderId="3" xfId="0" applyFill="1" applyBorder="1" applyAlignment="1" applyProtection="1">
      <alignment horizontal="center" vertical="center" wrapText="1"/>
      <protection locked="0"/>
    </xf>
    <xf numFmtId="0" fontId="0" fillId="3" borderId="3" xfId="0" applyFill="1" applyBorder="1" applyAlignment="1" applyProtection="1">
      <alignment vertical="center" wrapText="1"/>
      <protection locked="0"/>
    </xf>
    <xf numFmtId="0" fontId="0" fillId="3" borderId="3" xfId="0" applyFill="1"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0" fontId="18" fillId="3" borderId="23" xfId="0" applyFont="1" applyFill="1" applyBorder="1" applyAlignment="1" applyProtection="1">
      <alignment horizontal="left" vertical="center" wrapText="1"/>
      <protection locked="0"/>
    </xf>
    <xf numFmtId="0" fontId="13" fillId="2" borderId="0" xfId="0" applyFont="1" applyFill="1" applyProtection="1">
      <protection hidden="1"/>
    </xf>
    <xf numFmtId="0" fontId="12" fillId="2" borderId="0" xfId="0" applyFont="1" applyFill="1" applyProtection="1">
      <protection hidden="1"/>
    </xf>
    <xf numFmtId="0" fontId="33" fillId="2" borderId="0" xfId="0" applyFont="1" applyFill="1" applyAlignment="1" applyProtection="1">
      <alignment horizontal="center" vertical="center" textRotation="90" wrapText="1"/>
      <protection locked="0"/>
    </xf>
    <xf numFmtId="0" fontId="30" fillId="2" borderId="0" xfId="0" applyFont="1" applyFill="1"/>
    <xf numFmtId="0" fontId="26" fillId="2" borderId="0" xfId="0" applyFont="1" applyFill="1" applyAlignment="1">
      <alignment horizontal="center" vertical="center" wrapText="1"/>
    </xf>
    <xf numFmtId="0" fontId="0" fillId="2" borderId="0" xfId="0" applyFill="1" applyAlignment="1">
      <alignment vertical="center"/>
    </xf>
    <xf numFmtId="0" fontId="29" fillId="2" borderId="0" xfId="0" applyFont="1" applyFill="1" applyAlignment="1">
      <alignment horizontal="center" vertical="center" wrapText="1"/>
    </xf>
    <xf numFmtId="0" fontId="49" fillId="2" borderId="0" xfId="0" applyFont="1" applyFill="1" applyAlignment="1">
      <alignment wrapText="1"/>
    </xf>
    <xf numFmtId="0" fontId="30" fillId="2" borderId="0" xfId="0" applyFont="1" applyFill="1" applyAlignment="1">
      <alignment wrapText="1"/>
    </xf>
    <xf numFmtId="0" fontId="48" fillId="2" borderId="0" xfId="0" applyFont="1" applyFill="1"/>
    <xf numFmtId="0" fontId="9" fillId="2" borderId="0" xfId="0" applyFont="1" applyFill="1" applyAlignment="1" applyProtection="1">
      <alignment horizontal="center" vertical="top" wrapText="1"/>
      <protection locked="0"/>
    </xf>
    <xf numFmtId="0" fontId="0" fillId="2" borderId="0" xfId="0" applyFill="1" applyAlignment="1" applyProtection="1">
      <alignment horizontal="center" vertical="top" wrapText="1"/>
      <protection locked="0"/>
    </xf>
    <xf numFmtId="0" fontId="42" fillId="2" borderId="0" xfId="0" applyFont="1" applyFill="1" applyAlignment="1">
      <alignment horizontal="center" vertical="center"/>
    </xf>
    <xf numFmtId="0" fontId="50" fillId="2" borderId="0" xfId="0" applyFont="1" applyFill="1"/>
    <xf numFmtId="0" fontId="42" fillId="2" borderId="0" xfId="0" applyFont="1" applyFill="1" applyAlignment="1">
      <alignment horizontal="center" vertical="center" wrapText="1"/>
    </xf>
    <xf numFmtId="0" fontId="26" fillId="2" borderId="0" xfId="0" applyFont="1" applyFill="1" applyAlignment="1">
      <alignment horizontal="left" vertical="top" wrapText="1"/>
    </xf>
    <xf numFmtId="0" fontId="26" fillId="2" borderId="0" xfId="0" applyFont="1" applyFill="1" applyAlignment="1">
      <alignment vertical="top" wrapText="1"/>
    </xf>
    <xf numFmtId="0" fontId="51" fillId="16" borderId="19" xfId="0" applyFont="1" applyFill="1" applyBorder="1" applyAlignment="1">
      <alignment horizontal="center" vertical="center" wrapText="1"/>
    </xf>
    <xf numFmtId="0" fontId="26" fillId="21" borderId="6" xfId="0" applyFont="1" applyFill="1" applyBorder="1" applyAlignment="1">
      <alignment horizontal="center" vertical="center" wrapText="1"/>
    </xf>
    <xf numFmtId="0" fontId="51" fillId="16" borderId="6" xfId="0" applyFont="1" applyFill="1" applyBorder="1" applyAlignment="1">
      <alignment horizontal="center" vertical="center" wrapText="1"/>
    </xf>
    <xf numFmtId="0" fontId="51" fillId="21" borderId="6" xfId="0" applyFont="1" applyFill="1" applyBorder="1" applyAlignment="1">
      <alignment horizontal="center" vertical="center" wrapText="1"/>
    </xf>
    <xf numFmtId="0" fontId="51" fillId="16" borderId="8" xfId="0" applyFont="1" applyFill="1" applyBorder="1" applyAlignment="1">
      <alignment horizontal="center" vertical="center" wrapText="1"/>
    </xf>
    <xf numFmtId="0" fontId="42" fillId="3" borderId="6" xfId="0" applyFont="1" applyFill="1" applyBorder="1" applyAlignment="1" applyProtection="1">
      <alignment horizontal="left" vertical="center" wrapText="1"/>
      <protection locked="0"/>
    </xf>
    <xf numFmtId="0" fontId="51" fillId="21" borderId="19" xfId="0" applyFont="1" applyFill="1" applyBorder="1" applyAlignment="1">
      <alignment horizontal="center" vertical="center" wrapText="1"/>
    </xf>
    <xf numFmtId="0" fontId="25" fillId="21" borderId="10" xfId="0" applyFont="1" applyFill="1" applyBorder="1" applyAlignment="1">
      <alignment horizontal="center" vertical="center" wrapText="1"/>
    </xf>
    <xf numFmtId="0" fontId="42" fillId="3" borderId="8" xfId="0" applyFont="1" applyFill="1" applyBorder="1" applyAlignment="1" applyProtection="1">
      <alignment horizontal="left" vertical="center" wrapText="1"/>
      <protection locked="0"/>
    </xf>
    <xf numFmtId="0" fontId="51" fillId="16" borderId="20" xfId="0" applyFont="1" applyFill="1" applyBorder="1" applyAlignment="1">
      <alignment horizontal="center" vertical="center" wrapText="1"/>
    </xf>
    <xf numFmtId="0" fontId="26" fillId="21" borderId="19" xfId="0" applyFont="1" applyFill="1" applyBorder="1" applyAlignment="1">
      <alignment horizontal="center" vertical="center" wrapText="1"/>
    </xf>
    <xf numFmtId="168" fontId="25" fillId="21" borderId="10" xfId="0" applyNumberFormat="1" applyFont="1" applyFill="1" applyBorder="1" applyAlignment="1">
      <alignment horizontal="center" vertical="center" wrapText="1"/>
    </xf>
    <xf numFmtId="0" fontId="25" fillId="21" borderId="20" xfId="0" applyFont="1" applyFill="1" applyBorder="1" applyAlignment="1">
      <alignment horizontal="center" vertical="center" wrapText="1"/>
    </xf>
    <xf numFmtId="0" fontId="25" fillId="21" borderId="7" xfId="0" applyFont="1" applyFill="1" applyBorder="1" applyAlignment="1">
      <alignment horizontal="center" vertical="center" wrapText="1"/>
    </xf>
    <xf numFmtId="0" fontId="26" fillId="21" borderId="8" xfId="0" applyFont="1" applyFill="1" applyBorder="1" applyAlignment="1">
      <alignment horizontal="center" vertical="center" wrapText="1"/>
    </xf>
    <xf numFmtId="0" fontId="51" fillId="21" borderId="8" xfId="0" applyFont="1" applyFill="1" applyBorder="1" applyAlignment="1">
      <alignment horizontal="center" vertical="center" wrapText="1"/>
    </xf>
    <xf numFmtId="0" fontId="26" fillId="14" borderId="48" xfId="0" applyFont="1" applyFill="1" applyBorder="1" applyAlignment="1">
      <alignment horizontal="center" vertical="center" wrapText="1"/>
    </xf>
    <xf numFmtId="0" fontId="26" fillId="14" borderId="10" xfId="0" applyFont="1" applyFill="1" applyBorder="1" applyAlignment="1">
      <alignment horizontal="center" vertical="center" wrapText="1"/>
    </xf>
    <xf numFmtId="0" fontId="42" fillId="14" borderId="10" xfId="0" applyFont="1" applyFill="1" applyBorder="1" applyAlignment="1">
      <alignment horizontal="center" vertical="center" wrapText="1"/>
    </xf>
    <xf numFmtId="0" fontId="42" fillId="14" borderId="10" xfId="0" applyFont="1" applyFill="1" applyBorder="1" applyAlignment="1">
      <alignment horizontal="center" vertical="center"/>
    </xf>
    <xf numFmtId="167" fontId="42" fillId="14" borderId="10" xfId="0" applyNumberFormat="1" applyFont="1" applyFill="1" applyBorder="1" applyAlignment="1">
      <alignment horizontal="center" vertical="center"/>
    </xf>
    <xf numFmtId="2" fontId="26" fillId="14" borderId="10" xfId="0" applyNumberFormat="1" applyFont="1" applyFill="1" applyBorder="1" applyAlignment="1">
      <alignment horizontal="center" vertical="center" wrapText="1"/>
    </xf>
    <xf numFmtId="0" fontId="26" fillId="14" borderId="7" xfId="0" applyFont="1" applyFill="1" applyBorder="1" applyAlignment="1">
      <alignment horizontal="center" vertical="center" wrapText="1"/>
    </xf>
    <xf numFmtId="0" fontId="3" fillId="2" borderId="0" xfId="0" applyFont="1" applyFill="1" applyAlignment="1">
      <alignment horizontal="center" vertical="center"/>
    </xf>
    <xf numFmtId="0" fontId="3" fillId="18" borderId="6" xfId="0" applyFont="1" applyFill="1" applyBorder="1" applyAlignment="1">
      <alignment horizontal="center" vertical="center"/>
    </xf>
    <xf numFmtId="0" fontId="3" fillId="18" borderId="6" xfId="0" applyFont="1" applyFill="1" applyBorder="1" applyAlignment="1">
      <alignment horizontal="center" vertical="center" wrapText="1"/>
    </xf>
    <xf numFmtId="0" fontId="9" fillId="2" borderId="0" xfId="0" applyFont="1" applyFill="1" applyAlignment="1" applyProtection="1">
      <alignment horizontal="center" vertical="center" wrapText="1"/>
      <protection locked="0"/>
    </xf>
    <xf numFmtId="9" fontId="26" fillId="2" borderId="0" xfId="2" applyFont="1" applyFill="1" applyAlignment="1">
      <alignment horizontal="center" vertical="center" wrapText="1"/>
    </xf>
    <xf numFmtId="0" fontId="52" fillId="2" borderId="0" xfId="0" applyFont="1" applyFill="1" applyAlignment="1">
      <alignment horizontal="center" vertical="center" wrapText="1"/>
    </xf>
    <xf numFmtId="0" fontId="53" fillId="2" borderId="0" xfId="0" applyFont="1" applyFill="1" applyAlignment="1">
      <alignment horizontal="center" vertical="center" wrapText="1"/>
    </xf>
    <xf numFmtId="0" fontId="3" fillId="2" borderId="0" xfId="0" applyFont="1" applyFill="1" applyAlignment="1">
      <alignment horizontal="center"/>
    </xf>
    <xf numFmtId="0" fontId="3" fillId="2" borderId="0" xfId="0" applyFont="1" applyFill="1" applyAlignment="1">
      <alignment vertical="center"/>
    </xf>
    <xf numFmtId="0" fontId="0" fillId="2" borderId="0" xfId="0" applyFill="1"/>
    <xf numFmtId="0" fontId="0" fillId="0" borderId="6" xfId="0" applyBorder="1" applyAlignment="1">
      <alignment horizontal="center"/>
    </xf>
    <xf numFmtId="1" fontId="0" fillId="2" borderId="6" xfId="0" applyNumberFormat="1" applyFill="1" applyBorder="1" applyAlignment="1">
      <alignment horizontal="center" vertical="center"/>
    </xf>
    <xf numFmtId="0" fontId="3" fillId="20" borderId="6" xfId="0" applyFont="1" applyFill="1" applyBorder="1" applyAlignment="1">
      <alignment horizontal="center" vertical="center"/>
    </xf>
    <xf numFmtId="9" fontId="3" fillId="0" borderId="6" xfId="2" applyFont="1" applyBorder="1"/>
    <xf numFmtId="0" fontId="0" fillId="2" borderId="6" xfId="0" applyFill="1" applyBorder="1" applyAlignment="1">
      <alignment horizontal="center" vertical="center"/>
    </xf>
    <xf numFmtId="9" fontId="3" fillId="18" borderId="6" xfId="0" applyNumberFormat="1" applyFont="1" applyFill="1" applyBorder="1"/>
    <xf numFmtId="0" fontId="3" fillId="18" borderId="6" xfId="0" applyFont="1" applyFill="1" applyBorder="1" applyAlignment="1">
      <alignment wrapText="1"/>
    </xf>
    <xf numFmtId="0" fontId="3" fillId="2" borderId="0" xfId="0" applyFont="1" applyFill="1" applyAlignment="1">
      <alignment horizontal="center" vertical="center" wrapText="1"/>
    </xf>
    <xf numFmtId="0" fontId="3" fillId="20" borderId="19" xfId="0" applyFont="1" applyFill="1" applyBorder="1" applyAlignment="1">
      <alignment horizontal="center"/>
    </xf>
    <xf numFmtId="0" fontId="3" fillId="20" borderId="19" xfId="0" applyFont="1" applyFill="1" applyBorder="1" applyAlignment="1">
      <alignment horizontal="center" wrapText="1"/>
    </xf>
    <xf numFmtId="0" fontId="3" fillId="5" borderId="19" xfId="0" applyFont="1" applyFill="1" applyBorder="1" applyAlignment="1">
      <alignment horizontal="center" wrapText="1"/>
    </xf>
    <xf numFmtId="0" fontId="55" fillId="2" borderId="0" xfId="0" applyFont="1" applyFill="1" applyAlignment="1">
      <alignment horizontal="center" vertical="center" wrapText="1"/>
    </xf>
    <xf numFmtId="0" fontId="0" fillId="2" borderId="6" xfId="0" applyFill="1" applyBorder="1" applyAlignment="1">
      <alignment horizontal="center"/>
    </xf>
    <xf numFmtId="1" fontId="0" fillId="2" borderId="6" xfId="0" applyNumberFormat="1" applyFill="1" applyBorder="1" applyAlignment="1">
      <alignment horizontal="center"/>
    </xf>
    <xf numFmtId="0" fontId="58" fillId="0" borderId="0" xfId="0" applyFont="1"/>
    <xf numFmtId="0" fontId="56" fillId="24" borderId="64" xfId="0" applyFont="1" applyFill="1" applyBorder="1" applyAlignment="1">
      <alignment horizontal="center" vertical="center"/>
    </xf>
    <xf numFmtId="0" fontId="57" fillId="19" borderId="64" xfId="0" applyFont="1" applyFill="1" applyBorder="1" applyAlignment="1">
      <alignment horizontal="center" vertical="center"/>
    </xf>
    <xf numFmtId="0" fontId="61" fillId="0" borderId="0" xfId="0" applyFont="1" applyProtection="1">
      <protection hidden="1"/>
    </xf>
    <xf numFmtId="0" fontId="62" fillId="0" borderId="0" xfId="0" applyFont="1"/>
    <xf numFmtId="0" fontId="3" fillId="20" borderId="20" xfId="0" applyFont="1" applyFill="1" applyBorder="1" applyAlignment="1">
      <alignment horizontal="center"/>
    </xf>
    <xf numFmtId="0" fontId="42" fillId="21" borderId="6" xfId="0" applyFont="1" applyFill="1" applyBorder="1" applyAlignment="1">
      <alignment horizontal="center" vertical="center" wrapText="1"/>
    </xf>
    <xf numFmtId="0" fontId="64" fillId="16" borderId="19"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21" borderId="19" xfId="0" applyFont="1" applyFill="1" applyBorder="1" applyAlignment="1">
      <alignment horizontal="center" vertical="center" wrapText="1"/>
    </xf>
    <xf numFmtId="0" fontId="64" fillId="16" borderId="6" xfId="0" applyFont="1" applyFill="1" applyBorder="1" applyAlignment="1">
      <alignment horizontal="center" vertical="center" wrapText="1"/>
    </xf>
    <xf numFmtId="0" fontId="42" fillId="0" borderId="0" xfId="0" applyFont="1" applyAlignment="1">
      <alignment horizontal="center" vertical="center" wrapText="1"/>
    </xf>
    <xf numFmtId="0" fontId="42" fillId="3" borderId="19" xfId="0" applyFont="1" applyFill="1" applyBorder="1" applyAlignment="1" applyProtection="1">
      <alignment horizontal="left" vertical="center" wrapText="1"/>
      <protection locked="0"/>
    </xf>
    <xf numFmtId="0" fontId="65" fillId="13" borderId="19" xfId="0" applyFont="1" applyFill="1" applyBorder="1" applyAlignment="1" applyProtection="1">
      <alignment horizontal="center" vertical="center" wrapText="1"/>
      <protection locked="0"/>
    </xf>
    <xf numFmtId="0" fontId="65" fillId="13" borderId="6" xfId="0" applyFont="1" applyFill="1" applyBorder="1" applyAlignment="1" applyProtection="1">
      <alignment horizontal="center" vertical="center" wrapText="1"/>
      <protection locked="0"/>
    </xf>
    <xf numFmtId="0" fontId="65" fillId="13" borderId="8" xfId="0" applyFont="1" applyFill="1" applyBorder="1" applyAlignment="1" applyProtection="1">
      <alignment horizontal="center" vertical="center" wrapText="1"/>
      <protection locked="0"/>
    </xf>
    <xf numFmtId="0" fontId="65" fillId="13" borderId="59" xfId="0" applyFont="1" applyFill="1" applyBorder="1" applyAlignment="1" applyProtection="1">
      <alignment horizontal="center" vertical="center" wrapText="1"/>
      <protection locked="0"/>
    </xf>
    <xf numFmtId="0" fontId="42" fillId="3" borderId="23" xfId="0" applyFont="1" applyFill="1" applyBorder="1" applyAlignment="1" applyProtection="1">
      <alignment horizontal="left" vertical="center" wrapText="1"/>
      <protection locked="0"/>
    </xf>
    <xf numFmtId="0" fontId="42" fillId="3" borderId="4" xfId="0" applyFont="1" applyFill="1" applyBorder="1" applyAlignment="1" applyProtection="1">
      <alignment horizontal="left" vertical="center" wrapText="1"/>
      <protection locked="0"/>
    </xf>
    <xf numFmtId="0" fontId="25" fillId="13" borderId="19" xfId="0" applyFont="1" applyFill="1" applyBorder="1" applyAlignment="1" applyProtection="1">
      <alignment horizontal="center" vertical="center" wrapText="1"/>
      <protection locked="0"/>
    </xf>
    <xf numFmtId="0" fontId="25" fillId="13" borderId="6" xfId="0" applyFont="1" applyFill="1" applyBorder="1" applyAlignment="1" applyProtection="1">
      <alignment horizontal="center" vertical="center" wrapText="1"/>
      <protection locked="0"/>
    </xf>
    <xf numFmtId="0" fontId="25" fillId="13" borderId="8" xfId="0" applyFont="1" applyFill="1" applyBorder="1" applyAlignment="1" applyProtection="1">
      <alignment horizontal="center" vertical="center" wrapText="1"/>
      <protection locked="0"/>
    </xf>
    <xf numFmtId="0" fontId="65" fillId="13" borderId="11" xfId="0" applyFont="1" applyFill="1" applyBorder="1" applyAlignment="1" applyProtection="1">
      <alignment horizontal="center" vertical="center" wrapText="1"/>
      <protection locked="0"/>
    </xf>
    <xf numFmtId="0" fontId="25" fillId="3" borderId="19" xfId="0" applyFont="1" applyFill="1" applyBorder="1" applyAlignment="1" applyProtection="1">
      <alignment horizontal="center" vertical="center" wrapText="1"/>
      <protection locked="0"/>
    </xf>
    <xf numFmtId="0" fontId="25" fillId="3" borderId="8" xfId="0" applyFont="1" applyFill="1" applyBorder="1" applyAlignment="1" applyProtection="1">
      <alignment horizontal="center" vertical="center" wrapText="1"/>
      <protection locked="0"/>
    </xf>
    <xf numFmtId="0" fontId="21" fillId="13" borderId="19" xfId="0" applyFont="1" applyFill="1" applyBorder="1" applyAlignment="1" applyProtection="1">
      <alignment horizontal="center" vertical="center" wrapText="1"/>
      <protection locked="0"/>
    </xf>
    <xf numFmtId="0" fontId="21" fillId="13" borderId="6" xfId="0" applyFont="1" applyFill="1" applyBorder="1" applyAlignment="1" applyProtection="1">
      <alignment horizontal="center" vertical="center" wrapText="1"/>
      <protection locked="0"/>
    </xf>
    <xf numFmtId="0" fontId="21" fillId="13" borderId="8" xfId="0" applyFont="1" applyFill="1" applyBorder="1" applyAlignment="1" applyProtection="1">
      <alignment horizontal="center" vertical="center" wrapText="1"/>
      <protection locked="0"/>
    </xf>
    <xf numFmtId="0" fontId="40" fillId="0" borderId="65" xfId="0" applyFont="1" applyBorder="1" applyAlignment="1">
      <alignment horizontal="center" vertical="center" wrapText="1"/>
    </xf>
    <xf numFmtId="0" fontId="36" fillId="0" borderId="65" xfId="0" applyFont="1" applyBorder="1" applyAlignment="1">
      <alignment horizontal="center" vertical="center" wrapText="1"/>
    </xf>
    <xf numFmtId="0" fontId="40" fillId="13" borderId="65" xfId="0" applyFont="1" applyFill="1" applyBorder="1" applyAlignment="1">
      <alignment horizontal="center" vertical="center" wrapText="1"/>
    </xf>
    <xf numFmtId="0" fontId="36" fillId="13" borderId="65" xfId="0" applyFont="1" applyFill="1" applyBorder="1" applyAlignment="1">
      <alignment horizontal="center" vertical="center" wrapText="1"/>
    </xf>
    <xf numFmtId="0" fontId="36" fillId="3" borderId="65" xfId="0" applyFont="1" applyFill="1" applyBorder="1" applyAlignment="1">
      <alignment horizontal="center" vertical="center" wrapText="1"/>
    </xf>
    <xf numFmtId="0" fontId="40" fillId="3" borderId="65" xfId="0" applyFont="1" applyFill="1" applyBorder="1" applyAlignment="1">
      <alignment horizontal="center" vertical="center" wrapText="1"/>
    </xf>
    <xf numFmtId="0" fontId="15" fillId="11" borderId="5" xfId="0" applyFont="1" applyFill="1" applyBorder="1" applyAlignment="1">
      <alignment horizontal="left" vertical="center" wrapText="1"/>
    </xf>
    <xf numFmtId="0" fontId="17" fillId="0" borderId="19" xfId="0" applyFont="1" applyBorder="1" applyAlignment="1" applyProtection="1">
      <alignment horizontal="center" vertical="center" wrapText="1"/>
      <protection locked="0"/>
    </xf>
    <xf numFmtId="14" fontId="15" fillId="0" borderId="19" xfId="0" applyNumberFormat="1" applyFont="1" applyBorder="1" applyAlignment="1" applyProtection="1">
      <alignment horizontal="center" vertical="center" wrapText="1"/>
      <protection locked="0"/>
    </xf>
    <xf numFmtId="14" fontId="0" fillId="0" borderId="54" xfId="0" applyNumberFormat="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15" fillId="0" borderId="19" xfId="0" applyFont="1" applyBorder="1" applyAlignment="1" applyProtection="1">
      <alignment horizontal="center" vertical="center" wrapText="1"/>
      <protection locked="0"/>
    </xf>
    <xf numFmtId="0" fontId="15" fillId="0" borderId="23" xfId="0" applyFont="1" applyBorder="1" applyAlignment="1" applyProtection="1">
      <alignment horizontal="center" vertical="center" wrapText="1"/>
      <protection locked="0"/>
    </xf>
    <xf numFmtId="0" fontId="18" fillId="0" borderId="19" xfId="0" applyFont="1" applyBorder="1" applyAlignment="1" applyProtection="1">
      <alignment horizontal="center" vertical="center" wrapText="1"/>
      <protection locked="0"/>
    </xf>
    <xf numFmtId="0" fontId="18" fillId="0" borderId="23" xfId="0" applyFont="1" applyBorder="1" applyAlignment="1" applyProtection="1">
      <alignment horizontal="center" vertical="center" wrapText="1"/>
      <protection locked="0"/>
    </xf>
    <xf numFmtId="0" fontId="15" fillId="0" borderId="17" xfId="0" applyFont="1" applyBorder="1" applyAlignment="1" applyProtection="1">
      <alignment horizontal="center" vertical="center" wrapText="1"/>
      <protection locked="0"/>
    </xf>
    <xf numFmtId="0" fontId="18" fillId="0" borderId="6" xfId="0" applyFont="1" applyBorder="1" applyAlignment="1" applyProtection="1">
      <alignment horizontal="center" vertical="center" wrapText="1"/>
      <protection locked="0"/>
    </xf>
    <xf numFmtId="0" fontId="18" fillId="0" borderId="1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18" xfId="0" applyFont="1" applyBorder="1" applyAlignment="1" applyProtection="1">
      <alignment horizontal="center" vertical="center" wrapText="1"/>
      <protection locked="0"/>
    </xf>
    <xf numFmtId="0" fontId="18" fillId="0" borderId="8" xfId="0" applyFont="1" applyBorder="1" applyAlignment="1" applyProtection="1">
      <alignment horizontal="center" vertical="center" wrapText="1"/>
      <protection locked="0"/>
    </xf>
    <xf numFmtId="0" fontId="18" fillId="0" borderId="18" xfId="0" applyFont="1" applyBorder="1" applyAlignment="1" applyProtection="1">
      <alignment horizontal="center" vertical="center" wrapText="1"/>
      <protection locked="0"/>
    </xf>
    <xf numFmtId="0" fontId="57" fillId="19" borderId="64" xfId="0" applyFont="1" applyFill="1" applyBorder="1" applyAlignment="1">
      <alignment horizontal="center" vertical="center" wrapText="1"/>
    </xf>
    <xf numFmtId="0" fontId="45" fillId="18" borderId="65" xfId="0" applyFont="1" applyFill="1" applyBorder="1" applyAlignment="1">
      <alignment horizontal="center" wrapText="1"/>
    </xf>
    <xf numFmtId="0" fontId="0" fillId="0" borderId="17" xfId="0" applyBorder="1" applyAlignment="1" applyProtection="1">
      <alignment wrapText="1"/>
      <protection locked="0"/>
    </xf>
    <xf numFmtId="0" fontId="51" fillId="16" borderId="59"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42" fillId="14" borderId="19" xfId="0" applyFont="1" applyFill="1" applyBorder="1" applyAlignment="1">
      <alignment horizontal="center" vertical="center" wrapText="1"/>
    </xf>
    <xf numFmtId="0" fontId="26" fillId="14" borderId="20" xfId="0" applyFont="1" applyFill="1" applyBorder="1" applyAlignment="1">
      <alignment horizontal="center" vertical="center" wrapText="1"/>
    </xf>
    <xf numFmtId="167" fontId="42" fillId="14" borderId="7" xfId="0" applyNumberFormat="1" applyFont="1" applyFill="1" applyBorder="1" applyAlignment="1">
      <alignment horizontal="center" vertical="center"/>
    </xf>
    <xf numFmtId="167" fontId="42" fillId="14" borderId="20" xfId="0" applyNumberFormat="1" applyFont="1" applyFill="1" applyBorder="1" applyAlignment="1">
      <alignment horizontal="center" vertical="center"/>
    </xf>
    <xf numFmtId="2" fontId="26" fillId="14" borderId="7" xfId="0" applyNumberFormat="1" applyFont="1" applyFill="1" applyBorder="1" applyAlignment="1">
      <alignment horizontal="center" vertical="center" wrapText="1"/>
    </xf>
    <xf numFmtId="0" fontId="51" fillId="16" borderId="3" xfId="0" applyFont="1" applyFill="1" applyBorder="1" applyAlignment="1">
      <alignment horizontal="center" vertical="center" wrapText="1"/>
    </xf>
    <xf numFmtId="0" fontId="26" fillId="14" borderId="58" xfId="0" applyFont="1" applyFill="1" applyBorder="1" applyAlignment="1">
      <alignment horizontal="center" vertical="center" wrapText="1"/>
    </xf>
    <xf numFmtId="0" fontId="77" fillId="0" borderId="65" xfId="0" applyFont="1" applyBorder="1" applyAlignment="1">
      <alignment horizontal="center" vertical="center" wrapText="1"/>
    </xf>
    <xf numFmtId="0" fontId="0" fillId="0" borderId="63" xfId="0" applyBorder="1" applyAlignment="1" applyProtection="1">
      <alignment horizontal="center" vertical="center" wrapText="1"/>
      <protection locked="0"/>
    </xf>
    <xf numFmtId="0" fontId="44" fillId="16" borderId="65" xfId="0" applyFont="1" applyFill="1" applyBorder="1" applyAlignment="1">
      <alignment horizontal="center" vertical="center" wrapText="1"/>
    </xf>
    <xf numFmtId="0" fontId="44" fillId="3" borderId="65" xfId="0" applyFont="1" applyFill="1" applyBorder="1" applyAlignment="1">
      <alignment horizontal="center" vertical="center" wrapText="1"/>
    </xf>
    <xf numFmtId="0" fontId="43" fillId="3" borderId="65" xfId="0" applyFont="1" applyFill="1" applyBorder="1" applyAlignment="1">
      <alignment horizontal="center" vertical="center" wrapText="1"/>
    </xf>
    <xf numFmtId="0" fontId="80" fillId="0" borderId="64" xfId="0" applyFont="1" applyBorder="1" applyAlignment="1">
      <alignment vertical="top" wrapText="1"/>
    </xf>
    <xf numFmtId="0" fontId="80" fillId="0" borderId="43" xfId="0" applyFont="1" applyBorder="1" applyAlignment="1">
      <alignment vertical="top" wrapText="1"/>
    </xf>
    <xf numFmtId="0" fontId="80" fillId="0" borderId="65" xfId="0" applyFont="1" applyBorder="1" applyAlignment="1">
      <alignment vertical="top" wrapText="1"/>
    </xf>
    <xf numFmtId="0" fontId="57" fillId="19" borderId="45" xfId="0" applyFont="1" applyFill="1" applyBorder="1" applyAlignment="1">
      <alignment horizontal="center" vertical="center" wrapText="1"/>
    </xf>
    <xf numFmtId="0" fontId="57" fillId="19" borderId="46" xfId="0" applyFont="1" applyFill="1" applyBorder="1" applyAlignment="1">
      <alignment horizontal="center" vertical="center" wrapText="1"/>
    </xf>
    <xf numFmtId="0" fontId="56" fillId="25" borderId="64" xfId="0" applyFont="1" applyFill="1" applyBorder="1" applyAlignment="1">
      <alignment horizontal="center" vertical="center" wrapText="1"/>
    </xf>
    <xf numFmtId="0" fontId="0" fillId="0" borderId="43" xfId="0" applyBorder="1" applyAlignment="1" applyProtection="1">
      <alignment vertical="center"/>
      <protection locked="0"/>
    </xf>
    <xf numFmtId="0" fontId="0" fillId="0" borderId="46" xfId="0" applyBorder="1" applyAlignment="1" applyProtection="1">
      <alignment vertical="center"/>
      <protection locked="0"/>
    </xf>
    <xf numFmtId="0" fontId="17" fillId="0" borderId="3" xfId="0" applyFont="1" applyBorder="1" applyAlignment="1" applyProtection="1">
      <alignment vertical="center" wrapText="1"/>
      <protection locked="0"/>
    </xf>
    <xf numFmtId="15" fontId="0" fillId="0" borderId="3" xfId="0" applyNumberFormat="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25" fillId="3" borderId="6" xfId="0" applyFont="1" applyFill="1" applyBorder="1" applyAlignment="1" applyProtection="1">
      <alignment horizontal="center" vertical="center" wrapText="1"/>
      <protection locked="0"/>
    </xf>
    <xf numFmtId="0" fontId="15" fillId="0" borderId="0" xfId="0" applyFont="1" applyAlignment="1">
      <alignment horizontal="left" vertical="center" wrapText="1"/>
    </xf>
    <xf numFmtId="0" fontId="67" fillId="0" borderId="30" xfId="0" applyFont="1" applyBorder="1" applyAlignment="1">
      <alignment vertical="center" wrapText="1"/>
    </xf>
    <xf numFmtId="0" fontId="67" fillId="0" borderId="15" xfId="0" applyFont="1" applyBorder="1" applyAlignment="1">
      <alignment vertical="center" wrapText="1"/>
    </xf>
    <xf numFmtId="0" fontId="67" fillId="0" borderId="44" xfId="0" applyFont="1" applyBorder="1" applyAlignment="1">
      <alignment vertical="center" wrapText="1"/>
    </xf>
    <xf numFmtId="0" fontId="67" fillId="0" borderId="31" xfId="0" applyFont="1" applyBorder="1" applyAlignment="1">
      <alignment vertical="center" wrapText="1"/>
    </xf>
    <xf numFmtId="0" fontId="67" fillId="0" borderId="1" xfId="0" applyFont="1" applyBorder="1" applyAlignment="1">
      <alignment vertical="center" wrapText="1"/>
    </xf>
    <xf numFmtId="0" fontId="67" fillId="0" borderId="43" xfId="0" applyFont="1" applyBorder="1" applyAlignment="1">
      <alignment vertical="center" wrapText="1"/>
    </xf>
    <xf numFmtId="0" fontId="7" fillId="2" borderId="0" xfId="0" applyFont="1" applyFill="1" applyAlignment="1">
      <alignment vertical="center"/>
    </xf>
    <xf numFmtId="0" fontId="7" fillId="2" borderId="0" xfId="0" applyFont="1" applyFill="1"/>
    <xf numFmtId="0" fontId="7" fillId="2" borderId="0" xfId="0" applyFont="1" applyFill="1" applyAlignment="1">
      <alignment vertical="center" wrapText="1"/>
    </xf>
    <xf numFmtId="0" fontId="36" fillId="0" borderId="65" xfId="0" applyFont="1" applyBorder="1" applyAlignment="1">
      <alignment horizontal="center" vertical="center"/>
    </xf>
    <xf numFmtId="0" fontId="23" fillId="0" borderId="66" xfId="0" applyFont="1" applyBorder="1" applyAlignment="1">
      <alignment horizontal="center" vertical="center"/>
    </xf>
    <xf numFmtId="0" fontId="23" fillId="0" borderId="24" xfId="0" applyFont="1" applyBorder="1" applyAlignment="1">
      <alignment horizontal="center" vertical="center"/>
    </xf>
    <xf numFmtId="0" fontId="23" fillId="2" borderId="5" xfId="0" applyFont="1" applyFill="1" applyBorder="1" applyAlignment="1">
      <alignment horizontal="center" vertical="center"/>
    </xf>
    <xf numFmtId="0" fontId="23" fillId="0" borderId="55" xfId="0" applyFont="1" applyBorder="1" applyAlignment="1">
      <alignment horizontal="center" vertical="center"/>
    </xf>
    <xf numFmtId="0" fontId="23" fillId="0" borderId="0" xfId="0" applyFont="1" applyAlignment="1">
      <alignment horizontal="center" vertical="center"/>
    </xf>
    <xf numFmtId="0" fontId="34" fillId="2" borderId="0" xfId="0" applyFont="1" applyFill="1" applyAlignment="1">
      <alignment horizontal="left" vertical="center" wrapText="1"/>
    </xf>
    <xf numFmtId="0" fontId="23" fillId="2" borderId="0" xfId="0" applyFont="1" applyFill="1" applyAlignment="1">
      <alignment horizontal="left" vertical="center" wrapText="1"/>
    </xf>
    <xf numFmtId="0" fontId="23" fillId="0" borderId="5" xfId="0" applyFont="1" applyBorder="1" applyAlignment="1">
      <alignment horizontal="center" vertical="center"/>
    </xf>
    <xf numFmtId="0" fontId="7" fillId="0" borderId="0" xfId="0" applyFont="1" applyAlignment="1">
      <alignment horizontal="center" vertical="center"/>
    </xf>
    <xf numFmtId="0" fontId="12" fillId="0" borderId="0" xfId="0" applyFont="1"/>
    <xf numFmtId="0" fontId="14" fillId="0" borderId="0" xfId="0" applyFont="1"/>
    <xf numFmtId="0" fontId="39" fillId="0" borderId="5" xfId="0" applyFont="1" applyBorder="1" applyAlignment="1">
      <alignment horizontal="center"/>
    </xf>
    <xf numFmtId="0" fontId="66" fillId="2" borderId="9" xfId="0" applyFont="1" applyFill="1" applyBorder="1" applyAlignment="1">
      <alignment horizontal="left"/>
    </xf>
    <xf numFmtId="0" fontId="66" fillId="2" borderId="13" xfId="0" applyFont="1" applyFill="1" applyBorder="1" applyAlignment="1">
      <alignment horizontal="left"/>
    </xf>
    <xf numFmtId="0" fontId="66" fillId="2" borderId="12" xfId="0" applyFont="1" applyFill="1" applyBorder="1" applyAlignment="1">
      <alignment horizontal="left"/>
    </xf>
    <xf numFmtId="0" fontId="66" fillId="0" borderId="9" xfId="0" applyFont="1" applyBorder="1"/>
    <xf numFmtId="0" fontId="66" fillId="0" borderId="13" xfId="0" applyFont="1" applyBorder="1"/>
    <xf numFmtId="0" fontId="66" fillId="0" borderId="12" xfId="0" applyFont="1" applyBorder="1"/>
    <xf numFmtId="0" fontId="66" fillId="2" borderId="9" xfId="0" applyFont="1" applyFill="1" applyBorder="1"/>
    <xf numFmtId="0" fontId="66" fillId="2" borderId="13" xfId="0" applyFont="1" applyFill="1" applyBorder="1"/>
    <xf numFmtId="0" fontId="66" fillId="2" borderId="12" xfId="0" applyFont="1" applyFill="1" applyBorder="1"/>
    <xf numFmtId="0" fontId="34" fillId="2" borderId="9" xfId="0" applyFont="1" applyFill="1" applyBorder="1"/>
    <xf numFmtId="0" fontId="34" fillId="2" borderId="13" xfId="0" applyFont="1" applyFill="1" applyBorder="1"/>
    <xf numFmtId="0" fontId="69" fillId="2" borderId="13" xfId="0" applyFont="1" applyFill="1" applyBorder="1"/>
    <xf numFmtId="0" fontId="69" fillId="2" borderId="12" xfId="0" applyFont="1" applyFill="1" applyBorder="1"/>
    <xf numFmtId="0" fontId="39" fillId="0" borderId="33" xfId="0" applyFont="1" applyBorder="1" applyAlignment="1">
      <alignment horizontal="center"/>
    </xf>
    <xf numFmtId="0" fontId="34" fillId="2" borderId="61" xfId="0" applyFont="1" applyFill="1" applyBorder="1"/>
    <xf numFmtId="0" fontId="34" fillId="2" borderId="21" xfId="0" applyFont="1" applyFill="1" applyBorder="1"/>
    <xf numFmtId="0" fontId="69" fillId="2" borderId="21" xfId="0" applyFont="1" applyFill="1" applyBorder="1"/>
    <xf numFmtId="0" fontId="69" fillId="2" borderId="62" xfId="0" applyFont="1" applyFill="1" applyBorder="1"/>
    <xf numFmtId="0" fontId="39" fillId="0" borderId="7" xfId="0" applyFont="1" applyBorder="1" applyAlignment="1">
      <alignment horizontal="center"/>
    </xf>
    <xf numFmtId="0" fontId="34" fillId="0" borderId="36" xfId="0" applyFont="1" applyBorder="1"/>
    <xf numFmtId="0" fontId="34" fillId="0" borderId="14" xfId="0" applyFont="1" applyBorder="1"/>
    <xf numFmtId="0" fontId="34" fillId="0" borderId="37" xfId="0" applyFont="1" applyBorder="1"/>
    <xf numFmtId="0" fontId="66" fillId="0" borderId="0" xfId="0" applyFont="1"/>
    <xf numFmtId="0" fontId="19" fillId="0" borderId="0" xfId="0" applyFont="1"/>
    <xf numFmtId="0" fontId="66" fillId="0" borderId="0" xfId="0" applyFont="1" applyAlignment="1">
      <alignment horizontal="left" vertical="center"/>
    </xf>
    <xf numFmtId="0" fontId="66" fillId="0" borderId="0" xfId="0" applyFont="1" applyAlignment="1">
      <alignment horizontal="left" vertical="top" wrapText="1"/>
    </xf>
    <xf numFmtId="0" fontId="66" fillId="0" borderId="0" xfId="0" applyFont="1" applyAlignment="1">
      <alignment horizontal="left" vertical="center" wrapText="1"/>
    </xf>
    <xf numFmtId="0" fontId="15" fillId="13" borderId="19" xfId="0" applyFont="1" applyFill="1" applyBorder="1" applyAlignment="1" applyProtection="1">
      <alignment horizontal="center" vertical="center" wrapText="1"/>
      <protection locked="0"/>
    </xf>
    <xf numFmtId="0" fontId="15" fillId="13" borderId="8" xfId="0" applyFont="1" applyFill="1" applyBorder="1" applyAlignment="1" applyProtection="1">
      <alignment horizontal="center" vertical="center" wrapText="1"/>
      <protection locked="0"/>
    </xf>
    <xf numFmtId="0" fontId="66" fillId="3" borderId="19" xfId="0" applyFont="1" applyFill="1" applyBorder="1" applyAlignment="1" applyProtection="1">
      <alignment horizontal="left" vertical="center" wrapText="1"/>
      <protection locked="0"/>
    </xf>
    <xf numFmtId="0" fontId="66" fillId="3" borderId="6" xfId="0" applyFont="1" applyFill="1" applyBorder="1" applyAlignment="1" applyProtection="1">
      <alignment horizontal="left" vertical="center" wrapText="1"/>
      <protection locked="0"/>
    </xf>
    <xf numFmtId="0" fontId="66" fillId="3" borderId="8" xfId="0" applyFont="1" applyFill="1" applyBorder="1" applyAlignment="1" applyProtection="1">
      <alignment horizontal="left" vertical="center" wrapText="1"/>
      <protection locked="0"/>
    </xf>
    <xf numFmtId="0" fontId="66" fillId="3" borderId="23" xfId="0" applyFont="1" applyFill="1" applyBorder="1" applyAlignment="1" applyProtection="1">
      <alignment horizontal="left" vertical="center" wrapText="1"/>
      <protection locked="0"/>
    </xf>
    <xf numFmtId="0" fontId="66" fillId="3" borderId="17" xfId="0" applyFont="1" applyFill="1" applyBorder="1" applyAlignment="1" applyProtection="1">
      <alignment horizontal="left" vertical="center" wrapText="1"/>
      <protection locked="0"/>
    </xf>
    <xf numFmtId="0" fontId="19" fillId="13" borderId="22" xfId="0" applyFont="1" applyFill="1" applyBorder="1" applyAlignment="1">
      <alignment horizontal="center" vertical="center"/>
    </xf>
    <xf numFmtId="0" fontId="19" fillId="13" borderId="5" xfId="0" applyFont="1" applyFill="1" applyBorder="1" applyAlignment="1">
      <alignment horizontal="center" vertical="center"/>
    </xf>
    <xf numFmtId="0" fontId="19" fillId="13" borderId="7" xfId="0" applyFont="1" applyFill="1" applyBorder="1" applyAlignment="1">
      <alignment horizontal="center" vertical="center"/>
    </xf>
    <xf numFmtId="0" fontId="3" fillId="0" borderId="2" xfId="0" applyFont="1" applyBorder="1" applyAlignment="1">
      <alignment horizontal="center" wrapText="1"/>
    </xf>
    <xf numFmtId="0" fontId="3" fillId="0" borderId="5" xfId="0" applyFont="1" applyBorder="1" applyAlignment="1">
      <alignment horizontal="center" wrapText="1"/>
    </xf>
    <xf numFmtId="0" fontId="3" fillId="0" borderId="33" xfId="0" applyFont="1" applyBorder="1" applyAlignment="1">
      <alignment horizontal="center" wrapText="1"/>
    </xf>
    <xf numFmtId="0" fontId="3" fillId="0" borderId="27" xfId="0" applyFont="1" applyBorder="1" applyAlignment="1">
      <alignment horizontal="center" wrapText="1"/>
    </xf>
    <xf numFmtId="0" fontId="57" fillId="0" borderId="64" xfId="0" applyFont="1" applyBorder="1" applyAlignment="1" applyProtection="1">
      <alignment horizontal="center" vertical="center" wrapText="1"/>
      <protection locked="0"/>
    </xf>
    <xf numFmtId="0" fontId="57" fillId="2" borderId="45" xfId="0" applyFont="1" applyFill="1" applyBorder="1" applyAlignment="1" applyProtection="1">
      <alignment horizontal="center" vertical="center" wrapText="1"/>
      <protection locked="0"/>
    </xf>
    <xf numFmtId="0" fontId="57" fillId="2" borderId="46" xfId="0" applyFont="1" applyFill="1" applyBorder="1" applyAlignment="1" applyProtection="1">
      <alignment horizontal="center" vertical="center" wrapText="1"/>
      <protection locked="0"/>
    </xf>
    <xf numFmtId="0" fontId="57" fillId="2" borderId="64"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0" fillId="0" borderId="0" xfId="0" applyAlignment="1">
      <alignment horizontal="center" vertical="center"/>
    </xf>
    <xf numFmtId="0" fontId="45" fillId="0" borderId="0" xfId="0" applyFont="1"/>
    <xf numFmtId="0" fontId="71" fillId="0" borderId="0" xfId="0" applyFont="1"/>
    <xf numFmtId="0" fontId="8" fillId="0" borderId="0" xfId="0" applyFont="1" applyAlignment="1">
      <alignment horizontal="center" vertical="center" wrapText="1"/>
    </xf>
    <xf numFmtId="0" fontId="5" fillId="0" borderId="0" xfId="0" applyFont="1" applyAlignment="1">
      <alignment vertical="top" wrapText="1"/>
    </xf>
    <xf numFmtId="165" fontId="5" fillId="0" borderId="0" xfId="0" applyNumberFormat="1" applyFont="1" applyAlignment="1">
      <alignment vertical="top" wrapText="1"/>
    </xf>
    <xf numFmtId="0" fontId="4" fillId="0" borderId="0" xfId="0" applyFont="1" applyAlignment="1">
      <alignment horizontal="center" vertical="center" wrapText="1"/>
    </xf>
    <xf numFmtId="0" fontId="5" fillId="0" borderId="0" xfId="0" applyFont="1" applyAlignment="1">
      <alignment horizontal="left" vertical="top" wrapText="1"/>
    </xf>
    <xf numFmtId="164" fontId="43" fillId="2" borderId="26" xfId="1" applyFont="1" applyFill="1" applyBorder="1" applyAlignment="1">
      <alignment horizontal="center" vertical="center"/>
    </xf>
    <xf numFmtId="164" fontId="43" fillId="2" borderId="35" xfId="1" applyFont="1" applyFill="1" applyBorder="1" applyAlignment="1">
      <alignment horizontal="center" vertical="center" wrapText="1"/>
    </xf>
    <xf numFmtId="164" fontId="43" fillId="2" borderId="67" xfId="1" applyFont="1" applyFill="1" applyBorder="1" applyAlignment="1">
      <alignment horizontal="center" vertical="center" wrapText="1"/>
    </xf>
    <xf numFmtId="0" fontId="44" fillId="0" borderId="35" xfId="0" applyFont="1" applyBorder="1" applyAlignment="1">
      <alignment horizontal="center" vertical="center"/>
    </xf>
    <xf numFmtId="164" fontId="44" fillId="2" borderId="68" xfId="1" applyFont="1" applyFill="1" applyBorder="1" applyAlignment="1">
      <alignment horizontal="center" vertical="center" wrapText="1"/>
    </xf>
    <xf numFmtId="164" fontId="44" fillId="2" borderId="28" xfId="1" applyFont="1" applyFill="1" applyBorder="1" applyAlignment="1">
      <alignment horizontal="center" vertical="center" wrapText="1"/>
    </xf>
    <xf numFmtId="0" fontId="44" fillId="0" borderId="4" xfId="0" applyFont="1" applyBorder="1" applyAlignment="1">
      <alignment vertical="center"/>
    </xf>
    <xf numFmtId="0" fontId="49" fillId="2" borderId="69" xfId="1" applyNumberFormat="1" applyFont="1" applyFill="1" applyBorder="1" applyAlignment="1">
      <alignment horizontal="center" vertical="center"/>
    </xf>
    <xf numFmtId="164" fontId="49" fillId="2" borderId="34" xfId="1" applyFont="1" applyFill="1" applyBorder="1" applyAlignment="1">
      <alignment horizontal="center" vertical="center" wrapText="1"/>
    </xf>
    <xf numFmtId="0" fontId="41" fillId="0" borderId="34" xfId="0" applyFont="1" applyBorder="1" applyAlignment="1">
      <alignment horizontal="center" vertical="center"/>
    </xf>
    <xf numFmtId="164" fontId="49" fillId="2" borderId="34" xfId="1" quotePrefix="1" applyFont="1" applyFill="1" applyBorder="1" applyAlignment="1">
      <alignment horizontal="left" vertical="center" wrapText="1"/>
    </xf>
    <xf numFmtId="164" fontId="49" fillId="2" borderId="34" xfId="1" quotePrefix="1" applyFont="1" applyFill="1" applyBorder="1" applyAlignment="1">
      <alignment horizontal="center" vertical="center" wrapText="1"/>
    </xf>
    <xf numFmtId="165" fontId="49" fillId="2" borderId="60" xfId="1" quotePrefix="1" applyNumberFormat="1" applyFont="1" applyFill="1" applyBorder="1" applyAlignment="1">
      <alignment horizontal="center" vertical="center" wrapText="1"/>
    </xf>
    <xf numFmtId="0" fontId="41" fillId="0" borderId="17" xfId="0" applyFont="1" applyBorder="1" applyAlignment="1">
      <alignment horizontal="center" vertical="center"/>
    </xf>
    <xf numFmtId="0" fontId="41" fillId="0" borderId="69" xfId="0" applyFont="1" applyBorder="1" applyAlignment="1">
      <alignment horizontal="center" vertical="center"/>
    </xf>
    <xf numFmtId="0" fontId="41" fillId="0" borderId="34" xfId="0" applyFont="1" applyBorder="1" applyAlignment="1">
      <alignment vertical="center"/>
    </xf>
    <xf numFmtId="165" fontId="41" fillId="0" borderId="34" xfId="0" applyNumberFormat="1" applyFont="1" applyBorder="1" applyAlignment="1">
      <alignment horizontal="center" vertical="center"/>
    </xf>
    <xf numFmtId="0" fontId="49" fillId="0" borderId="69" xfId="0" applyFont="1" applyBorder="1" applyAlignment="1">
      <alignment horizontal="center" vertical="center"/>
    </xf>
    <xf numFmtId="0" fontId="49" fillId="0" borderId="34" xfId="0" applyFont="1" applyBorder="1" applyAlignment="1">
      <alignment horizontal="center" vertical="center"/>
    </xf>
    <xf numFmtId="0" fontId="49" fillId="0" borderId="34" xfId="0" applyFont="1" applyBorder="1" applyAlignment="1">
      <alignment vertical="center" wrapText="1"/>
    </xf>
    <xf numFmtId="0" fontId="49" fillId="0" borderId="34" xfId="0" applyFont="1" applyBorder="1" applyAlignment="1">
      <alignment horizontal="center" vertical="center" wrapText="1"/>
    </xf>
    <xf numFmtId="165" fontId="49" fillId="0" borderId="34" xfId="0" applyNumberFormat="1" applyFont="1" applyBorder="1" applyAlignment="1">
      <alignment horizontal="center" vertical="center"/>
    </xf>
    <xf numFmtId="0" fontId="41" fillId="0" borderId="34" xfId="0" applyFont="1" applyBorder="1" applyAlignment="1">
      <alignment horizontal="center" vertical="center" wrapText="1"/>
    </xf>
    <xf numFmtId="0" fontId="41" fillId="0" borderId="34" xfId="0" applyFont="1" applyBorder="1" applyAlignment="1">
      <alignment horizontal="left" vertical="center" wrapText="1"/>
    </xf>
    <xf numFmtId="165" fontId="41" fillId="0" borderId="17" xfId="0" applyNumberFormat="1" applyFont="1" applyBorder="1" applyAlignment="1">
      <alignment horizontal="center" vertical="center"/>
    </xf>
    <xf numFmtId="0" fontId="41" fillId="0" borderId="70" xfId="0" applyFont="1" applyBorder="1" applyAlignment="1">
      <alignment horizontal="center" vertical="center"/>
    </xf>
    <xf numFmtId="0" fontId="41" fillId="0" borderId="71" xfId="0" applyFont="1" applyBorder="1" applyAlignment="1">
      <alignment horizontal="center" vertical="center" wrapText="1"/>
    </xf>
    <xf numFmtId="0" fontId="41" fillId="0" borderId="71" xfId="0" applyFont="1" applyBorder="1" applyAlignment="1">
      <alignment horizontal="center" vertical="center"/>
    </xf>
    <xf numFmtId="0" fontId="41" fillId="0" borderId="71" xfId="0" applyFont="1" applyBorder="1" applyAlignment="1">
      <alignment horizontal="left" vertical="center" wrapText="1"/>
    </xf>
    <xf numFmtId="165" fontId="49" fillId="0" borderId="71" xfId="0" applyNumberFormat="1" applyFont="1" applyBorder="1" applyAlignment="1">
      <alignment horizontal="center" vertical="center"/>
    </xf>
    <xf numFmtId="165" fontId="41" fillId="0" borderId="18" xfId="0" applyNumberFormat="1" applyFont="1" applyBorder="1" applyAlignment="1">
      <alignment horizontal="center" vertical="center"/>
    </xf>
    <xf numFmtId="0" fontId="33" fillId="0" borderId="31" xfId="0" applyFont="1" applyBorder="1" applyAlignment="1">
      <alignment horizontal="center" vertical="center" wrapText="1"/>
    </xf>
    <xf numFmtId="0" fontId="23" fillId="11" borderId="65" xfId="0" applyFont="1" applyFill="1" applyBorder="1" applyAlignment="1">
      <alignment horizontal="left" vertical="center" wrapText="1"/>
    </xf>
    <xf numFmtId="0" fontId="15" fillId="11" borderId="2" xfId="0" applyFont="1" applyFill="1" applyBorder="1" applyAlignment="1">
      <alignment horizontal="left" vertical="center" wrapText="1"/>
    </xf>
    <xf numFmtId="0" fontId="15" fillId="11" borderId="7" xfId="0" applyFont="1" applyFill="1" applyBorder="1" applyAlignment="1">
      <alignment horizontal="left" vertical="center" wrapText="1"/>
    </xf>
    <xf numFmtId="0" fontId="15" fillId="11" borderId="3" xfId="0" applyFont="1" applyFill="1" applyBorder="1" applyAlignment="1">
      <alignment vertical="center" wrapText="1"/>
    </xf>
    <xf numFmtId="0" fontId="15" fillId="11" borderId="73" xfId="0" applyFont="1" applyFill="1" applyBorder="1" applyAlignment="1">
      <alignment horizontal="left" vertical="center" wrapText="1"/>
    </xf>
    <xf numFmtId="0" fontId="15" fillId="11" borderId="66" xfId="0" applyFont="1" applyFill="1" applyBorder="1" applyAlignment="1">
      <alignment horizontal="center" vertical="center" wrapText="1"/>
    </xf>
    <xf numFmtId="0" fontId="15" fillId="11" borderId="42" xfId="0" applyFont="1" applyFill="1" applyBorder="1" applyAlignment="1">
      <alignment horizontal="center" vertical="center" wrapText="1"/>
    </xf>
    <xf numFmtId="0" fontId="15" fillId="11" borderId="7" xfId="0" applyFont="1" applyFill="1" applyBorder="1" applyAlignment="1">
      <alignment horizontal="center" vertical="center" wrapText="1"/>
    </xf>
    <xf numFmtId="166" fontId="15" fillId="2" borderId="6" xfId="0" applyNumberFormat="1" applyFont="1"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23" fillId="0" borderId="2" xfId="0" applyFont="1" applyBorder="1" applyAlignment="1">
      <alignment horizontal="center" vertical="center"/>
    </xf>
    <xf numFmtId="0" fontId="36" fillId="0" borderId="63" xfId="0" applyFont="1" applyBorder="1" applyAlignment="1">
      <alignment horizontal="center" vertical="center"/>
    </xf>
    <xf numFmtId="0" fontId="23" fillId="0" borderId="7" xfId="0" applyFont="1" applyBorder="1" applyAlignment="1">
      <alignment horizontal="center" vertical="center"/>
    </xf>
    <xf numFmtId="0" fontId="79" fillId="16" borderId="65" xfId="0" applyFont="1" applyFill="1" applyBorder="1" applyAlignment="1">
      <alignment horizontal="center" vertical="center"/>
    </xf>
    <xf numFmtId="0" fontId="75" fillId="17" borderId="65" xfId="0" applyFont="1" applyFill="1" applyBorder="1" applyAlignment="1">
      <alignment horizontal="center" vertical="center"/>
    </xf>
    <xf numFmtId="9" fontId="44" fillId="0" borderId="65" xfId="2" applyFont="1" applyBorder="1" applyAlignment="1" applyProtection="1">
      <alignment horizontal="center" vertical="center"/>
    </xf>
    <xf numFmtId="0" fontId="21" fillId="6" borderId="65" xfId="0" applyFont="1" applyFill="1" applyBorder="1" applyAlignment="1">
      <alignment horizontal="center" vertical="center"/>
    </xf>
    <xf numFmtId="0" fontId="21" fillId="5" borderId="65" xfId="0" applyFont="1" applyFill="1" applyBorder="1" applyAlignment="1">
      <alignment horizontal="center" vertical="center"/>
    </xf>
    <xf numFmtId="0" fontId="21" fillId="8" borderId="65" xfId="0" applyFont="1" applyFill="1" applyBorder="1" applyAlignment="1">
      <alignment horizontal="center" vertical="center"/>
    </xf>
    <xf numFmtId="16" fontId="21" fillId="4" borderId="65" xfId="0" applyNumberFormat="1" applyFont="1" applyFill="1" applyBorder="1" applyAlignment="1">
      <alignment horizontal="center" vertical="center"/>
    </xf>
    <xf numFmtId="0" fontId="15" fillId="11" borderId="22" xfId="0" applyFont="1" applyFill="1" applyBorder="1" applyAlignment="1">
      <alignment vertical="center" wrapText="1"/>
    </xf>
    <xf numFmtId="0" fontId="15" fillId="11" borderId="5" xfId="0" applyFont="1" applyFill="1" applyBorder="1" applyAlignment="1">
      <alignment vertical="center" wrapText="1"/>
    </xf>
    <xf numFmtId="0" fontId="18" fillId="12" borderId="0" xfId="0" applyFont="1" applyFill="1" applyAlignment="1">
      <alignment vertical="center"/>
    </xf>
    <xf numFmtId="0" fontId="18" fillId="12" borderId="24" xfId="0" applyFont="1" applyFill="1" applyBorder="1" applyAlignment="1">
      <alignment vertical="center"/>
    </xf>
    <xf numFmtId="0" fontId="18" fillId="12" borderId="41" xfId="0" applyFont="1" applyFill="1" applyBorder="1" applyAlignment="1">
      <alignment vertical="center"/>
    </xf>
    <xf numFmtId="0" fontId="15" fillId="11" borderId="19" xfId="0" applyFont="1" applyFill="1" applyBorder="1" applyAlignment="1">
      <alignment vertical="center" wrapText="1"/>
    </xf>
    <xf numFmtId="0" fontId="15" fillId="11" borderId="63" xfId="0" applyFont="1" applyFill="1" applyBorder="1" applyAlignment="1">
      <alignment horizontal="left" vertical="center" wrapText="1"/>
    </xf>
    <xf numFmtId="0" fontId="34" fillId="2" borderId="5" xfId="0" applyFont="1" applyFill="1" applyBorder="1" applyAlignment="1">
      <alignment horizontal="left" vertical="center" wrapText="1"/>
    </xf>
    <xf numFmtId="0" fontId="34" fillId="2" borderId="6" xfId="0" applyFont="1" applyFill="1" applyBorder="1" applyAlignment="1">
      <alignment horizontal="left" vertical="center" wrapText="1"/>
    </xf>
    <xf numFmtId="0" fontId="34" fillId="2" borderId="17" xfId="0" applyFont="1" applyFill="1" applyBorder="1" applyAlignment="1">
      <alignment horizontal="left" vertical="center" wrapText="1"/>
    </xf>
    <xf numFmtId="0" fontId="36" fillId="20" borderId="45" xfId="0" applyFont="1" applyFill="1" applyBorder="1" applyAlignment="1">
      <alignment horizontal="center" vertical="center"/>
    </xf>
    <xf numFmtId="0" fontId="36" fillId="20" borderId="32" xfId="0" applyFont="1" applyFill="1" applyBorder="1" applyAlignment="1">
      <alignment horizontal="center" vertical="center"/>
    </xf>
    <xf numFmtId="0" fontId="36" fillId="20" borderId="46" xfId="0" applyFont="1" applyFill="1" applyBorder="1" applyAlignment="1">
      <alignment horizontal="center" vertical="center"/>
    </xf>
    <xf numFmtId="0" fontId="66" fillId="2" borderId="9" xfId="0" applyFont="1" applyFill="1" applyBorder="1" applyAlignment="1">
      <alignment horizontal="left"/>
    </xf>
    <xf numFmtId="0" fontId="66" fillId="2" borderId="13" xfId="0" applyFont="1" applyFill="1" applyBorder="1" applyAlignment="1">
      <alignment horizontal="left"/>
    </xf>
    <xf numFmtId="0" fontId="66" fillId="2" borderId="12" xfId="0" applyFont="1" applyFill="1" applyBorder="1" applyAlignment="1">
      <alignment horizontal="left"/>
    </xf>
    <xf numFmtId="0" fontId="34" fillId="2" borderId="7" xfId="0" applyFont="1" applyFill="1" applyBorder="1" applyAlignment="1">
      <alignment horizontal="left" vertical="center" wrapText="1"/>
    </xf>
    <xf numFmtId="0" fontId="34" fillId="2" borderId="8" xfId="0" applyFont="1" applyFill="1" applyBorder="1" applyAlignment="1">
      <alignment horizontal="left" vertical="center" wrapText="1"/>
    </xf>
    <xf numFmtId="0" fontId="34" fillId="2" borderId="18" xfId="0" applyFont="1" applyFill="1" applyBorder="1" applyAlignment="1">
      <alignment horizontal="left" vertical="center" wrapText="1"/>
    </xf>
    <xf numFmtId="0" fontId="70" fillId="0" borderId="0" xfId="0" applyFont="1" applyAlignment="1">
      <alignment horizontal="left" vertical="center"/>
    </xf>
    <xf numFmtId="0" fontId="13" fillId="0" borderId="0" xfId="0" applyFont="1" applyAlignment="1" applyProtection="1">
      <alignment horizontal="center" wrapText="1"/>
      <protection hidden="1"/>
    </xf>
    <xf numFmtId="0" fontId="66" fillId="0" borderId="9" xfId="0" applyFont="1" applyBorder="1" applyAlignment="1">
      <alignment horizontal="left"/>
    </xf>
    <xf numFmtId="0" fontId="66" fillId="0" borderId="13" xfId="0" applyFont="1" applyBorder="1" applyAlignment="1">
      <alignment horizontal="left"/>
    </xf>
    <xf numFmtId="0" fontId="66" fillId="0" borderId="12" xfId="0" applyFont="1" applyBorder="1" applyAlignment="1">
      <alignment horizontal="left"/>
    </xf>
    <xf numFmtId="0" fontId="66" fillId="0" borderId="0" xfId="0" applyFont="1" applyAlignment="1">
      <alignment horizontal="left" vertical="center" wrapText="1"/>
    </xf>
    <xf numFmtId="0" fontId="66" fillId="0" borderId="0" xfId="0" applyFont="1" applyAlignment="1">
      <alignment horizontal="left" vertical="center"/>
    </xf>
    <xf numFmtId="0" fontId="67" fillId="0" borderId="15" xfId="0" applyFont="1" applyBorder="1" applyAlignment="1">
      <alignment horizontal="center" vertical="center" wrapText="1"/>
    </xf>
    <xf numFmtId="0" fontId="67" fillId="0" borderId="1" xfId="0" applyFont="1" applyBorder="1" applyAlignment="1">
      <alignment horizontal="center" vertical="center" wrapText="1"/>
    </xf>
    <xf numFmtId="0" fontId="23" fillId="2" borderId="6" xfId="0" applyFont="1" applyFill="1" applyBorder="1" applyAlignment="1">
      <alignment horizontal="left" vertical="center" wrapText="1"/>
    </xf>
    <xf numFmtId="0" fontId="23" fillId="2" borderId="17" xfId="0" applyFont="1" applyFill="1" applyBorder="1" applyAlignment="1">
      <alignment horizontal="left" vertical="center" wrapText="1"/>
    </xf>
    <xf numFmtId="0" fontId="34" fillId="0" borderId="6" xfId="0" applyFont="1" applyBorder="1" applyAlignment="1">
      <alignment horizontal="left" vertical="center" wrapText="1"/>
    </xf>
    <xf numFmtId="0" fontId="34" fillId="0" borderId="17" xfId="0" applyFont="1" applyBorder="1" applyAlignment="1">
      <alignment horizontal="left" vertical="center" wrapText="1"/>
    </xf>
    <xf numFmtId="0" fontId="36" fillId="20" borderId="30" xfId="0" applyFont="1" applyFill="1" applyBorder="1" applyAlignment="1">
      <alignment horizontal="center" vertical="center"/>
    </xf>
    <xf numFmtId="0" fontId="36" fillId="20" borderId="15" xfId="0" applyFont="1" applyFill="1" applyBorder="1" applyAlignment="1">
      <alignment horizontal="center" vertical="center"/>
    </xf>
    <xf numFmtId="0" fontId="36" fillId="20" borderId="44" xfId="0" applyFont="1" applyFill="1" applyBorder="1" applyAlignment="1">
      <alignment horizontal="center" vertical="center"/>
    </xf>
    <xf numFmtId="0" fontId="34" fillId="2" borderId="3" xfId="0" applyFont="1" applyFill="1" applyBorder="1" applyAlignment="1">
      <alignment horizontal="left" vertical="center" wrapText="1"/>
    </xf>
    <xf numFmtId="0" fontId="34" fillId="2" borderId="4" xfId="0" applyFont="1" applyFill="1" applyBorder="1" applyAlignment="1">
      <alignment horizontal="left" vertical="center" wrapText="1"/>
    </xf>
    <xf numFmtId="0" fontId="34" fillId="0" borderId="19" xfId="0" applyFont="1" applyBorder="1" applyAlignment="1">
      <alignment horizontal="left" vertical="center" wrapText="1"/>
    </xf>
    <xf numFmtId="0" fontId="34" fillId="0" borderId="23" xfId="0" applyFont="1" applyBorder="1" applyAlignment="1">
      <alignment horizontal="left" vertical="center" wrapText="1"/>
    </xf>
    <xf numFmtId="0" fontId="23" fillId="2" borderId="8" xfId="0" applyFont="1" applyFill="1" applyBorder="1" applyAlignment="1">
      <alignment horizontal="left" vertical="center" wrapText="1"/>
    </xf>
    <xf numFmtId="0" fontId="23" fillId="2" borderId="18" xfId="0" applyFont="1" applyFill="1" applyBorder="1" applyAlignment="1">
      <alignment horizontal="left" vertical="center" wrapText="1"/>
    </xf>
    <xf numFmtId="0" fontId="67" fillId="0" borderId="44" xfId="0" applyFont="1" applyBorder="1" applyAlignment="1">
      <alignment horizontal="center" vertical="center" wrapText="1"/>
    </xf>
    <xf numFmtId="0" fontId="67" fillId="0" borderId="43" xfId="0" applyFont="1" applyBorder="1" applyAlignment="1">
      <alignment horizontal="center" vertical="center" wrapText="1"/>
    </xf>
    <xf numFmtId="0" fontId="36" fillId="10" borderId="51" xfId="0" applyFont="1" applyFill="1" applyBorder="1" applyAlignment="1">
      <alignment horizontal="center" vertical="center" wrapText="1"/>
    </xf>
    <xf numFmtId="0" fontId="36" fillId="10" borderId="52" xfId="0" applyFont="1" applyFill="1" applyBorder="1" applyAlignment="1">
      <alignment horizontal="center" vertical="center" wrapText="1"/>
    </xf>
    <xf numFmtId="0" fontId="36" fillId="10" borderId="53" xfId="0" applyFont="1" applyFill="1" applyBorder="1" applyAlignment="1">
      <alignment horizontal="center" vertical="center" wrapText="1"/>
    </xf>
    <xf numFmtId="0" fontId="22" fillId="0" borderId="0" xfId="0" applyFont="1" applyAlignment="1">
      <alignment horizontal="left"/>
    </xf>
    <xf numFmtId="0" fontId="36" fillId="10" borderId="45" xfId="0" applyFont="1" applyFill="1" applyBorder="1" applyAlignment="1">
      <alignment horizontal="center" vertical="center" wrapText="1"/>
    </xf>
    <xf numFmtId="0" fontId="36" fillId="10" borderId="32" xfId="0" applyFont="1" applyFill="1" applyBorder="1" applyAlignment="1">
      <alignment horizontal="center" vertical="center" wrapText="1"/>
    </xf>
    <xf numFmtId="0" fontId="36" fillId="10" borderId="46" xfId="0" applyFont="1" applyFill="1" applyBorder="1" applyAlignment="1">
      <alignment horizontal="center" vertical="center" wrapText="1"/>
    </xf>
    <xf numFmtId="0" fontId="0" fillId="0" borderId="8" xfId="0" applyBorder="1" applyAlignment="1">
      <alignment horizontal="left"/>
    </xf>
    <xf numFmtId="0" fontId="0" fillId="0" borderId="18" xfId="0" applyBorder="1" applyAlignment="1">
      <alignment horizontal="left"/>
    </xf>
    <xf numFmtId="0" fontId="74" fillId="18" borderId="30" xfId="0" applyFont="1" applyFill="1" applyBorder="1" applyAlignment="1">
      <alignment horizontal="center" vertical="center"/>
    </xf>
    <xf numFmtId="0" fontId="74" fillId="18" borderId="15" xfId="0" applyFont="1" applyFill="1" applyBorder="1" applyAlignment="1">
      <alignment horizontal="center" vertical="center"/>
    </xf>
    <xf numFmtId="0" fontId="74" fillId="18" borderId="44" xfId="0" applyFont="1" applyFill="1" applyBorder="1" applyAlignment="1">
      <alignment horizontal="center" vertical="center"/>
    </xf>
    <xf numFmtId="0" fontId="74" fillId="18" borderId="31" xfId="0" applyFont="1" applyFill="1" applyBorder="1" applyAlignment="1">
      <alignment horizontal="center" vertical="center"/>
    </xf>
    <xf numFmtId="0" fontId="74" fillId="18" borderId="1" xfId="0" applyFont="1" applyFill="1" applyBorder="1" applyAlignment="1">
      <alignment horizontal="center" vertical="center"/>
    </xf>
    <xf numFmtId="0" fontId="74" fillId="18" borderId="43" xfId="0" applyFont="1" applyFill="1" applyBorder="1" applyAlignment="1">
      <alignment horizontal="center" vertical="center"/>
    </xf>
    <xf numFmtId="0" fontId="38" fillId="0" borderId="63" xfId="0" applyFont="1" applyBorder="1" applyAlignment="1">
      <alignment horizontal="center" vertical="center" wrapText="1"/>
    </xf>
    <xf numFmtId="0" fontId="38" fillId="0" borderId="64" xfId="0" applyFont="1" applyBorder="1" applyAlignment="1">
      <alignment horizontal="center" vertical="center" wrapText="1"/>
    </xf>
    <xf numFmtId="0" fontId="25" fillId="14" borderId="63" xfId="0" applyFont="1" applyFill="1" applyBorder="1" applyAlignment="1">
      <alignment horizontal="center" vertical="center" wrapText="1"/>
    </xf>
    <xf numFmtId="0" fontId="25" fillId="14" borderId="50" xfId="0" applyFont="1" applyFill="1" applyBorder="1" applyAlignment="1">
      <alignment horizontal="center" vertical="center" wrapText="1"/>
    </xf>
    <xf numFmtId="0" fontId="25" fillId="14" borderId="64" xfId="0" applyFont="1" applyFill="1" applyBorder="1" applyAlignment="1">
      <alignment horizontal="center" vertical="center" wrapText="1"/>
    </xf>
    <xf numFmtId="0" fontId="67" fillId="0" borderId="30" xfId="0" applyFont="1" applyBorder="1" applyAlignment="1">
      <alignment horizontal="center" vertical="center" wrapText="1"/>
    </xf>
    <xf numFmtId="0" fontId="67" fillId="0" borderId="31" xfId="0" applyFont="1" applyBorder="1" applyAlignment="1">
      <alignment horizontal="center" vertical="center" wrapText="1"/>
    </xf>
    <xf numFmtId="0" fontId="29" fillId="15" borderId="30" xfId="0" applyFont="1" applyFill="1" applyBorder="1" applyAlignment="1">
      <alignment horizontal="center" vertical="center" wrapText="1"/>
    </xf>
    <xf numFmtId="0" fontId="29" fillId="15" borderId="15" xfId="0" applyFont="1" applyFill="1" applyBorder="1" applyAlignment="1">
      <alignment horizontal="center" vertical="center" wrapText="1"/>
    </xf>
    <xf numFmtId="0" fontId="29" fillId="15" borderId="41" xfId="0" applyFont="1" applyFill="1" applyBorder="1" applyAlignment="1">
      <alignment horizontal="center" vertical="center" wrapText="1"/>
    </xf>
    <xf numFmtId="0" fontId="36" fillId="14" borderId="56" xfId="0" applyFont="1" applyFill="1" applyBorder="1" applyAlignment="1">
      <alignment horizontal="center" vertical="center" wrapText="1"/>
    </xf>
    <xf numFmtId="0" fontId="36" fillId="14" borderId="57" xfId="0" applyFont="1" applyFill="1" applyBorder="1" applyAlignment="1">
      <alignment horizontal="center" vertical="center" wrapText="1"/>
    </xf>
    <xf numFmtId="0" fontId="68" fillId="14" borderId="56" xfId="0" applyFont="1" applyFill="1" applyBorder="1" applyAlignment="1">
      <alignment horizontal="center" vertical="center" wrapText="1"/>
    </xf>
    <xf numFmtId="0" fontId="68" fillId="14" borderId="57" xfId="0" applyFont="1" applyFill="1" applyBorder="1" applyAlignment="1">
      <alignment horizontal="center" vertical="center" wrapText="1"/>
    </xf>
    <xf numFmtId="0" fontId="36" fillId="13" borderId="51" xfId="0" applyFont="1" applyFill="1" applyBorder="1" applyAlignment="1">
      <alignment horizontal="center" vertical="center" wrapText="1"/>
    </xf>
    <xf numFmtId="0" fontId="36" fillId="13" borderId="53" xfId="0" applyFont="1" applyFill="1" applyBorder="1" applyAlignment="1">
      <alignment horizontal="center" vertical="center" wrapText="1"/>
    </xf>
    <xf numFmtId="0" fontId="36" fillId="3" borderId="51" xfId="0" applyFont="1" applyFill="1" applyBorder="1" applyAlignment="1">
      <alignment horizontal="center" vertical="center" wrapText="1"/>
    </xf>
    <xf numFmtId="0" fontId="36" fillId="3" borderId="53" xfId="0" applyFont="1" applyFill="1" applyBorder="1" applyAlignment="1">
      <alignment horizontal="center" vertical="center" wrapText="1"/>
    </xf>
    <xf numFmtId="0" fontId="68" fillId="14" borderId="63" xfId="0" applyFont="1" applyFill="1" applyBorder="1" applyAlignment="1">
      <alignment horizontal="center" vertical="center" wrapText="1"/>
    </xf>
    <xf numFmtId="0" fontId="68" fillId="14" borderId="64" xfId="0" applyFont="1" applyFill="1" applyBorder="1" applyAlignment="1">
      <alignment horizontal="center" vertical="center" wrapText="1"/>
    </xf>
    <xf numFmtId="0" fontId="29" fillId="12" borderId="45" xfId="0" applyFont="1" applyFill="1" applyBorder="1" applyAlignment="1">
      <alignment horizontal="center" vertical="center" wrapText="1"/>
    </xf>
    <xf numFmtId="0" fontId="29" fillId="12" borderId="32" xfId="0" applyFont="1" applyFill="1" applyBorder="1" applyAlignment="1">
      <alignment horizontal="center" vertical="center" wrapText="1"/>
    </xf>
    <xf numFmtId="0" fontId="29" fillId="12" borderId="46" xfId="0" applyFont="1" applyFill="1" applyBorder="1" applyAlignment="1">
      <alignment horizontal="center" vertical="center" wrapText="1"/>
    </xf>
    <xf numFmtId="0" fontId="25" fillId="14" borderId="56" xfId="0" applyFont="1" applyFill="1" applyBorder="1" applyAlignment="1">
      <alignment horizontal="center" vertical="center" wrapText="1"/>
    </xf>
    <xf numFmtId="0" fontId="25" fillId="14" borderId="57" xfId="0" applyFont="1" applyFill="1" applyBorder="1" applyAlignment="1">
      <alignment horizontal="center" vertical="center" wrapText="1"/>
    </xf>
    <xf numFmtId="0" fontId="25" fillId="14" borderId="49" xfId="0" applyFont="1" applyFill="1" applyBorder="1" applyAlignment="1">
      <alignment horizontal="center" vertical="center" wrapText="1"/>
    </xf>
    <xf numFmtId="0" fontId="38" fillId="0" borderId="3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1" xfId="0" applyFont="1" applyBorder="1" applyAlignment="1">
      <alignment horizontal="center" vertical="center" wrapText="1"/>
    </xf>
    <xf numFmtId="0" fontId="38" fillId="0" borderId="43" xfId="0" applyFont="1" applyBorder="1" applyAlignment="1">
      <alignment horizontal="center" vertical="center" wrapText="1"/>
    </xf>
    <xf numFmtId="0" fontId="40" fillId="3" borderId="51" xfId="0" applyFont="1" applyFill="1" applyBorder="1" applyAlignment="1">
      <alignment horizontal="center" vertical="center" wrapText="1"/>
    </xf>
    <xf numFmtId="0" fontId="40" fillId="3" borderId="53" xfId="0" applyFont="1" applyFill="1" applyBorder="1" applyAlignment="1">
      <alignment horizontal="center" vertical="center" wrapText="1"/>
    </xf>
    <xf numFmtId="0" fontId="40" fillId="14" borderId="22" xfId="0" applyFont="1" applyFill="1" applyBorder="1" applyAlignment="1">
      <alignment horizontal="center" vertical="center" wrapText="1"/>
    </xf>
    <xf numFmtId="0" fontId="40" fillId="14" borderId="5" xfId="0" applyFont="1" applyFill="1" applyBorder="1" applyAlignment="1">
      <alignment horizontal="center" vertical="center" wrapText="1"/>
    </xf>
    <xf numFmtId="0" fontId="40" fillId="14" borderId="7" xfId="0" applyFont="1" applyFill="1" applyBorder="1" applyAlignment="1">
      <alignment horizontal="center" vertical="center" wrapText="1"/>
    </xf>
    <xf numFmtId="0" fontId="40" fillId="13" borderId="51" xfId="0" applyFont="1" applyFill="1" applyBorder="1" applyAlignment="1">
      <alignment horizontal="center" vertical="center" wrapText="1"/>
    </xf>
    <xf numFmtId="0" fontId="40" fillId="13" borderId="53" xfId="0" applyFont="1" applyFill="1" applyBorder="1" applyAlignment="1">
      <alignment horizontal="center" vertical="center" wrapText="1"/>
    </xf>
    <xf numFmtId="0" fontId="45" fillId="7" borderId="45" xfId="0" applyFont="1" applyFill="1" applyBorder="1" applyAlignment="1">
      <alignment horizontal="left" vertical="center"/>
    </xf>
    <xf numFmtId="0" fontId="45" fillId="7" borderId="32" xfId="0" applyFont="1" applyFill="1" applyBorder="1" applyAlignment="1">
      <alignment horizontal="left" vertical="center"/>
    </xf>
    <xf numFmtId="0" fontId="45" fillId="7" borderId="46" xfId="0" applyFont="1" applyFill="1" applyBorder="1" applyAlignment="1">
      <alignment horizontal="left" vertical="center"/>
    </xf>
    <xf numFmtId="0" fontId="41" fillId="3" borderId="30" xfId="0" applyFont="1" applyFill="1" applyBorder="1" applyAlignment="1" applyProtection="1">
      <alignment horizontal="left" vertical="center"/>
      <protection locked="0"/>
    </xf>
    <xf numFmtId="0" fontId="41" fillId="3" borderId="15" xfId="0" applyFont="1" applyFill="1" applyBorder="1" applyAlignment="1" applyProtection="1">
      <alignment horizontal="left" vertical="center"/>
      <protection locked="0"/>
    </xf>
    <xf numFmtId="0" fontId="41" fillId="3" borderId="44" xfId="0" applyFont="1" applyFill="1" applyBorder="1" applyAlignment="1" applyProtection="1">
      <alignment horizontal="left" vertical="center"/>
      <protection locked="0"/>
    </xf>
    <xf numFmtId="0" fontId="41" fillId="3" borderId="24" xfId="0" applyFont="1" applyFill="1" applyBorder="1" applyAlignment="1" applyProtection="1">
      <alignment horizontal="left" vertical="center"/>
      <protection locked="0"/>
    </xf>
    <xf numFmtId="0" fontId="41" fillId="3" borderId="0" xfId="0" applyFont="1" applyFill="1" applyAlignment="1" applyProtection="1">
      <alignment horizontal="left" vertical="center"/>
      <protection locked="0"/>
    </xf>
    <xf numFmtId="0" fontId="41" fillId="3" borderId="41" xfId="0" applyFont="1" applyFill="1" applyBorder="1" applyAlignment="1" applyProtection="1">
      <alignment horizontal="left" vertical="center"/>
      <protection locked="0"/>
    </xf>
    <xf numFmtId="0" fontId="41" fillId="3" borderId="31" xfId="0" applyFont="1" applyFill="1" applyBorder="1" applyAlignment="1" applyProtection="1">
      <alignment horizontal="left" vertical="center"/>
      <protection locked="0"/>
    </xf>
    <xf numFmtId="0" fontId="41" fillId="3" borderId="1" xfId="0" applyFont="1" applyFill="1" applyBorder="1" applyAlignment="1" applyProtection="1">
      <alignment horizontal="left" vertical="center"/>
      <protection locked="0"/>
    </xf>
    <xf numFmtId="0" fontId="41" fillId="3" borderId="43" xfId="0" applyFont="1" applyFill="1" applyBorder="1" applyAlignment="1" applyProtection="1">
      <alignment horizontal="left" vertical="center"/>
      <protection locked="0"/>
    </xf>
    <xf numFmtId="0" fontId="54" fillId="20" borderId="0" xfId="0" applyFont="1" applyFill="1" applyAlignment="1">
      <alignment horizontal="center" vertical="center" textRotation="90"/>
    </xf>
    <xf numFmtId="0" fontId="3" fillId="22" borderId="45" xfId="0" applyFont="1" applyFill="1" applyBorder="1" applyAlignment="1">
      <alignment horizontal="center"/>
    </xf>
    <xf numFmtId="0" fontId="3" fillId="22" borderId="32" xfId="0" applyFont="1" applyFill="1" applyBorder="1" applyAlignment="1">
      <alignment horizontal="center"/>
    </xf>
    <xf numFmtId="0" fontId="3" fillId="22" borderId="46" xfId="0" applyFont="1" applyFill="1" applyBorder="1" applyAlignment="1">
      <alignment horizontal="center"/>
    </xf>
    <xf numFmtId="0" fontId="3" fillId="20" borderId="9" xfId="0" applyFont="1" applyFill="1" applyBorder="1" applyAlignment="1">
      <alignment horizontal="center" vertical="center"/>
    </xf>
    <xf numFmtId="0" fontId="3" fillId="20" borderId="6" xfId="0" applyFont="1" applyFill="1" applyBorder="1" applyAlignment="1">
      <alignment horizontal="center" vertical="center"/>
    </xf>
    <xf numFmtId="0" fontId="3" fillId="23" borderId="45" xfId="0" applyFont="1" applyFill="1" applyBorder="1" applyAlignment="1">
      <alignment horizontal="center"/>
    </xf>
    <xf numFmtId="0" fontId="3" fillId="23" borderId="32" xfId="0" applyFont="1" applyFill="1" applyBorder="1" applyAlignment="1">
      <alignment horizontal="center"/>
    </xf>
    <xf numFmtId="0" fontId="3" fillId="23" borderId="46" xfId="0" applyFont="1" applyFill="1" applyBorder="1" applyAlignment="1">
      <alignment horizontal="center"/>
    </xf>
    <xf numFmtId="0" fontId="47" fillId="9" borderId="3" xfId="0" applyFont="1" applyFill="1" applyBorder="1" applyAlignment="1">
      <alignment horizontal="center" vertical="center" wrapText="1"/>
    </xf>
    <xf numFmtId="0" fontId="47" fillId="9" borderId="4" xfId="0" applyFont="1" applyFill="1" applyBorder="1" applyAlignment="1">
      <alignment horizontal="center" vertical="center" wrapText="1"/>
    </xf>
    <xf numFmtId="0" fontId="15" fillId="0" borderId="6"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18" xfId="0" applyFont="1" applyBorder="1" applyAlignment="1">
      <alignment horizontal="center" vertical="center" wrapText="1"/>
    </xf>
    <xf numFmtId="0" fontId="20" fillId="0" borderId="9" xfId="0" applyFont="1" applyBorder="1" applyAlignment="1" applyProtection="1">
      <alignment horizontal="center" vertical="center" wrapText="1"/>
      <protection locked="0"/>
    </xf>
    <xf numFmtId="0" fontId="20" fillId="0" borderId="13" xfId="0"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locked="0"/>
    </xf>
    <xf numFmtId="0" fontId="20" fillId="0" borderId="36"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wrapText="1"/>
      <protection locked="0"/>
    </xf>
    <xf numFmtId="0" fontId="29" fillId="15" borderId="26" xfId="0" applyFont="1" applyFill="1" applyBorder="1" applyAlignment="1">
      <alignment horizontal="center" vertical="center" wrapText="1"/>
    </xf>
    <xf numFmtId="0" fontId="29" fillId="15" borderId="35" xfId="0" applyFont="1" applyFill="1" applyBorder="1" applyAlignment="1">
      <alignment horizontal="center" vertical="center" wrapText="1"/>
    </xf>
    <xf numFmtId="0" fontId="29" fillId="15" borderId="38" xfId="0" applyFont="1" applyFill="1" applyBorder="1" applyAlignment="1">
      <alignment horizontal="center" vertical="center" wrapText="1"/>
    </xf>
    <xf numFmtId="0" fontId="76" fillId="0" borderId="30" xfId="0" applyFont="1" applyBorder="1" applyAlignment="1">
      <alignment horizontal="center" vertical="center" wrapText="1"/>
    </xf>
    <xf numFmtId="0" fontId="76" fillId="0" borderId="15" xfId="0" applyFont="1" applyBorder="1" applyAlignment="1">
      <alignment horizontal="center" vertical="center" wrapText="1"/>
    </xf>
    <xf numFmtId="0" fontId="76" fillId="0" borderId="44" xfId="0" applyFont="1" applyBorder="1" applyAlignment="1">
      <alignment horizontal="center" vertical="center" wrapText="1"/>
    </xf>
    <xf numFmtId="0" fontId="76" fillId="0" borderId="31" xfId="0" applyFont="1" applyBorder="1" applyAlignment="1">
      <alignment horizontal="center" vertical="center" wrapText="1"/>
    </xf>
    <xf numFmtId="0" fontId="76" fillId="0" borderId="1" xfId="0" applyFont="1" applyBorder="1" applyAlignment="1">
      <alignment horizontal="center" vertical="center" wrapText="1"/>
    </xf>
    <xf numFmtId="0" fontId="76" fillId="0" borderId="43" xfId="0" applyFont="1" applyBorder="1" applyAlignment="1">
      <alignment horizontal="center" vertical="center" wrapText="1"/>
    </xf>
    <xf numFmtId="0" fontId="15" fillId="7" borderId="45" xfId="0" applyFont="1" applyFill="1" applyBorder="1" applyAlignment="1">
      <alignment horizontal="center" vertical="center" wrapText="1"/>
    </xf>
    <xf numFmtId="0" fontId="15" fillId="7" borderId="46" xfId="0" applyFont="1" applyFill="1" applyBorder="1" applyAlignment="1">
      <alignment horizontal="center" vertical="center" wrapText="1"/>
    </xf>
    <xf numFmtId="49" fontId="78" fillId="9" borderId="51" xfId="0" applyNumberFormat="1" applyFont="1" applyFill="1" applyBorder="1" applyAlignment="1">
      <alignment horizontal="center" vertical="center"/>
    </xf>
    <xf numFmtId="49" fontId="78" fillId="9" borderId="52" xfId="0" applyNumberFormat="1" applyFont="1" applyFill="1" applyBorder="1" applyAlignment="1">
      <alignment horizontal="center" vertical="center"/>
    </xf>
    <xf numFmtId="49" fontId="78" fillId="9" borderId="53" xfId="0" applyNumberFormat="1" applyFont="1" applyFill="1" applyBorder="1" applyAlignment="1">
      <alignment horizontal="center" vertical="center"/>
    </xf>
    <xf numFmtId="0" fontId="75" fillId="17" borderId="45" xfId="0" applyFont="1" applyFill="1" applyBorder="1" applyAlignment="1">
      <alignment horizontal="center" vertical="center"/>
    </xf>
    <xf numFmtId="0" fontId="75" fillId="17" borderId="32" xfId="0" applyFont="1" applyFill="1" applyBorder="1" applyAlignment="1">
      <alignment horizontal="center" vertical="center"/>
    </xf>
    <xf numFmtId="0" fontId="75" fillId="17" borderId="46" xfId="0" applyFont="1" applyFill="1" applyBorder="1" applyAlignment="1">
      <alignment horizontal="center" vertical="center"/>
    </xf>
    <xf numFmtId="49" fontId="78" fillId="9" borderId="45" xfId="0" applyNumberFormat="1" applyFont="1" applyFill="1" applyBorder="1" applyAlignment="1">
      <alignment horizontal="center" vertical="center"/>
    </xf>
    <xf numFmtId="49" fontId="78" fillId="9" borderId="32" xfId="0" applyNumberFormat="1" applyFont="1" applyFill="1" applyBorder="1" applyAlignment="1">
      <alignment horizontal="center" vertical="center"/>
    </xf>
    <xf numFmtId="49" fontId="78" fillId="9" borderId="46" xfId="0" applyNumberFormat="1" applyFont="1" applyFill="1" applyBorder="1" applyAlignment="1">
      <alignment horizontal="center" vertical="center"/>
    </xf>
    <xf numFmtId="0" fontId="10" fillId="0" borderId="9" xfId="0" applyFont="1" applyBorder="1" applyAlignment="1" applyProtection="1">
      <alignment vertical="center" wrapText="1"/>
      <protection locked="0"/>
    </xf>
    <xf numFmtId="0" fontId="10" fillId="0" borderId="13" xfId="0" applyFont="1" applyBorder="1" applyAlignment="1" applyProtection="1">
      <alignment vertical="center" wrapText="1"/>
      <protection locked="0"/>
    </xf>
    <xf numFmtId="0" fontId="10" fillId="0" borderId="10" xfId="0" applyFont="1" applyBorder="1" applyAlignment="1" applyProtection="1">
      <alignment vertical="center" wrapText="1"/>
      <protection locked="0"/>
    </xf>
    <xf numFmtId="0" fontId="10" fillId="0" borderId="9"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72" fillId="0" borderId="21" xfId="0" applyFont="1" applyBorder="1" applyAlignment="1">
      <alignment horizontal="center" vertical="center" wrapText="1"/>
    </xf>
    <xf numFmtId="0" fontId="72" fillId="0" borderId="62" xfId="0" applyFont="1" applyBorder="1" applyAlignment="1">
      <alignment horizontal="center" vertical="center" wrapText="1"/>
    </xf>
    <xf numFmtId="0" fontId="19" fillId="0" borderId="47" xfId="0" applyFont="1" applyBorder="1" applyAlignment="1" applyProtection="1">
      <alignment vertical="center" wrapText="1"/>
      <protection locked="0"/>
    </xf>
    <xf numFmtId="0" fontId="19" fillId="0" borderId="72" xfId="0" applyFont="1" applyBorder="1" applyAlignment="1" applyProtection="1">
      <alignment vertical="center" wrapText="1"/>
      <protection locked="0"/>
    </xf>
    <xf numFmtId="0" fontId="19" fillId="0" borderId="20" xfId="0" applyFont="1" applyBorder="1" applyAlignment="1" applyProtection="1">
      <alignment vertical="center" wrapText="1"/>
      <protection locked="0"/>
    </xf>
    <xf numFmtId="0" fontId="17" fillId="16" borderId="51" xfId="0" applyFont="1" applyFill="1" applyBorder="1" applyAlignment="1">
      <alignment horizontal="center" vertical="center" wrapText="1"/>
    </xf>
    <xf numFmtId="0" fontId="17" fillId="16" borderId="52" xfId="0" applyFont="1" applyFill="1" applyBorder="1" applyAlignment="1">
      <alignment horizontal="center" vertical="center" wrapText="1"/>
    </xf>
    <xf numFmtId="0" fontId="17" fillId="16" borderId="53" xfId="0" applyFont="1" applyFill="1" applyBorder="1" applyAlignment="1">
      <alignment horizontal="center" vertical="center" wrapText="1"/>
    </xf>
    <xf numFmtId="0" fontId="17" fillId="16" borderId="45" xfId="0" applyFont="1" applyFill="1" applyBorder="1" applyAlignment="1">
      <alignment horizontal="center" vertical="center" wrapText="1"/>
    </xf>
    <xf numFmtId="0" fontId="17" fillId="16" borderId="32" xfId="0" applyFont="1" applyFill="1" applyBorder="1" applyAlignment="1">
      <alignment horizontal="center" vertical="center" wrapText="1"/>
    </xf>
    <xf numFmtId="0" fontId="17" fillId="16" borderId="46" xfId="0" applyFont="1" applyFill="1" applyBorder="1" applyAlignment="1">
      <alignment horizontal="center" vertical="center" wrapText="1"/>
    </xf>
    <xf numFmtId="0" fontId="20" fillId="0" borderId="47" xfId="0" applyFont="1" applyBorder="1" applyAlignment="1" applyProtection="1">
      <alignment horizontal="center" vertical="center" wrapText="1"/>
      <protection locked="0"/>
    </xf>
    <xf numFmtId="0" fontId="20" fillId="0" borderId="72" xfId="0" applyFont="1" applyBorder="1" applyAlignment="1" applyProtection="1">
      <alignment horizontal="center" vertical="center" wrapText="1"/>
      <protection locked="0"/>
    </xf>
    <xf numFmtId="0" fontId="20" fillId="0" borderId="54" xfId="0" applyFont="1" applyBorder="1" applyAlignment="1" applyProtection="1">
      <alignment horizontal="center" vertical="center" wrapText="1"/>
      <protection locked="0"/>
    </xf>
    <xf numFmtId="0" fontId="75" fillId="17" borderId="45" xfId="0" applyFont="1" applyFill="1" applyBorder="1" applyAlignment="1">
      <alignment horizontal="left" vertical="center"/>
    </xf>
    <xf numFmtId="0" fontId="75" fillId="17" borderId="32" xfId="0" applyFont="1" applyFill="1" applyBorder="1" applyAlignment="1">
      <alignment horizontal="left" vertical="center"/>
    </xf>
    <xf numFmtId="0" fontId="75" fillId="17" borderId="46" xfId="0" applyFont="1" applyFill="1" applyBorder="1" applyAlignment="1">
      <alignment horizontal="left" vertical="center"/>
    </xf>
    <xf numFmtId="0" fontId="20" fillId="0" borderId="6" xfId="0" applyFont="1" applyBorder="1" applyAlignment="1" applyProtection="1">
      <alignment horizontal="center" vertical="center" wrapText="1"/>
      <protection locked="0"/>
    </xf>
    <xf numFmtId="0" fontId="20" fillId="0" borderId="17" xfId="0" applyFont="1" applyBorder="1" applyAlignment="1" applyProtection="1">
      <alignment horizontal="center" vertical="center" wrapText="1"/>
      <protection locked="0"/>
    </xf>
    <xf numFmtId="0" fontId="20" fillId="0" borderId="74" xfId="0"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20" fillId="0" borderId="43" xfId="0" applyFont="1" applyBorder="1" applyAlignment="1" applyProtection="1">
      <alignment horizontal="center" vertical="center" wrapText="1"/>
      <protection locked="0"/>
    </xf>
    <xf numFmtId="0" fontId="17" fillId="26" borderId="45" xfId="0" applyFont="1" applyFill="1" applyBorder="1" applyAlignment="1">
      <alignment horizontal="center" vertical="center" wrapText="1"/>
    </xf>
    <xf numFmtId="0" fontId="17" fillId="26" borderId="46" xfId="0" applyFont="1" applyFill="1" applyBorder="1" applyAlignment="1">
      <alignment horizontal="center" vertical="center" wrapText="1"/>
    </xf>
    <xf numFmtId="0" fontId="19" fillId="15" borderId="45" xfId="0" applyFont="1" applyFill="1" applyBorder="1" applyAlignment="1">
      <alignment horizontal="center" vertical="center"/>
    </xf>
    <xf numFmtId="0" fontId="19" fillId="15" borderId="32" xfId="0" applyFont="1" applyFill="1" applyBorder="1" applyAlignment="1">
      <alignment horizontal="center" vertical="center"/>
    </xf>
    <xf numFmtId="0" fontId="19" fillId="15" borderId="46" xfId="0" applyFont="1" applyFill="1" applyBorder="1" applyAlignment="1">
      <alignment horizontal="center" vertical="center"/>
    </xf>
    <xf numFmtId="0" fontId="10" fillId="0" borderId="36" xfId="0" applyFont="1" applyBorder="1" applyAlignment="1" applyProtection="1">
      <alignment vertical="center" wrapText="1"/>
      <protection locked="0"/>
    </xf>
    <xf numFmtId="0" fontId="10" fillId="0" borderId="14" xfId="0" applyFont="1" applyBorder="1" applyAlignment="1" applyProtection="1">
      <alignment vertical="center" wrapText="1"/>
      <protection locked="0"/>
    </xf>
    <xf numFmtId="0" fontId="10" fillId="0" borderId="39" xfId="0" applyFont="1" applyBorder="1" applyAlignment="1" applyProtection="1">
      <alignment vertical="center" wrapText="1"/>
      <protection locked="0"/>
    </xf>
    <xf numFmtId="0" fontId="20" fillId="0" borderId="19" xfId="0" applyFont="1" applyBorder="1" applyAlignment="1" applyProtection="1">
      <alignment horizontal="center" vertical="center" wrapText="1"/>
      <protection locked="0"/>
    </xf>
    <xf numFmtId="0" fontId="20" fillId="0" borderId="23" xfId="0" applyFont="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74" fillId="18" borderId="30" xfId="0" applyFont="1" applyFill="1" applyBorder="1" applyAlignment="1">
      <alignment horizontal="center" vertical="center" wrapText="1"/>
    </xf>
    <xf numFmtId="0" fontId="74" fillId="18" borderId="15" xfId="0" applyFont="1" applyFill="1" applyBorder="1" applyAlignment="1">
      <alignment horizontal="center" vertical="center" wrapText="1"/>
    </xf>
    <xf numFmtId="0" fontId="74" fillId="18" borderId="44" xfId="0" applyFont="1" applyFill="1" applyBorder="1" applyAlignment="1">
      <alignment horizontal="center" vertical="center" wrapText="1"/>
    </xf>
    <xf numFmtId="0" fontId="74" fillId="18" borderId="31" xfId="0" applyFont="1" applyFill="1" applyBorder="1" applyAlignment="1">
      <alignment horizontal="center" vertical="center" wrapText="1"/>
    </xf>
    <xf numFmtId="0" fontId="74" fillId="18" borderId="1" xfId="0" applyFont="1" applyFill="1" applyBorder="1" applyAlignment="1">
      <alignment horizontal="center" vertical="center" wrapText="1"/>
    </xf>
    <xf numFmtId="0" fontId="74" fillId="18" borderId="43" xfId="0" applyFont="1" applyFill="1" applyBorder="1" applyAlignment="1">
      <alignment horizontal="center" vertical="center" wrapText="1"/>
    </xf>
    <xf numFmtId="0" fontId="44" fillId="16" borderId="51" xfId="0" applyFont="1" applyFill="1" applyBorder="1" applyAlignment="1">
      <alignment horizontal="left" vertical="center" wrapText="1"/>
    </xf>
    <xf numFmtId="0" fontId="44" fillId="16" borderId="53" xfId="0" applyFont="1" applyFill="1" applyBorder="1" applyAlignment="1">
      <alignment horizontal="left" vertical="center" wrapText="1"/>
    </xf>
    <xf numFmtId="0" fontId="43" fillId="16" borderId="51" xfId="0" applyFont="1" applyFill="1" applyBorder="1" applyAlignment="1">
      <alignment horizontal="left" vertical="center" wrapText="1"/>
    </xf>
    <xf numFmtId="0" fontId="43" fillId="16" borderId="53" xfId="0" applyFont="1" applyFill="1" applyBorder="1" applyAlignment="1">
      <alignment horizontal="left" vertical="center" wrapText="1"/>
    </xf>
    <xf numFmtId="0" fontId="41" fillId="3" borderId="51" xfId="0" applyFont="1" applyFill="1" applyBorder="1" applyAlignment="1">
      <alignment horizontal="center" vertical="center" wrapText="1"/>
    </xf>
    <xf numFmtId="0" fontId="41" fillId="3" borderId="52" xfId="0" applyFont="1" applyFill="1" applyBorder="1" applyAlignment="1">
      <alignment horizontal="center" vertical="center" wrapText="1"/>
    </xf>
    <xf numFmtId="0" fontId="41" fillId="3" borderId="53" xfId="0" applyFont="1" applyFill="1" applyBorder="1" applyAlignment="1">
      <alignment horizontal="center" vertical="center" wrapText="1"/>
    </xf>
    <xf numFmtId="0" fontId="44" fillId="16" borderId="45" xfId="0" applyFont="1" applyFill="1" applyBorder="1" applyAlignment="1">
      <alignment horizontal="center" vertical="center" wrapText="1"/>
    </xf>
    <xf numFmtId="0" fontId="44" fillId="16" borderId="32" xfId="0" applyFont="1" applyFill="1" applyBorder="1" applyAlignment="1">
      <alignment horizontal="center" vertical="center" wrapText="1"/>
    </xf>
    <xf numFmtId="0" fontId="44" fillId="16" borderId="46" xfId="0" applyFont="1" applyFill="1" applyBorder="1" applyAlignment="1">
      <alignment horizontal="center" vertical="center" wrapText="1"/>
    </xf>
    <xf numFmtId="0" fontId="0" fillId="0" borderId="3"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0" xfId="0" applyAlignment="1">
      <alignment vertical="center" wrapText="1"/>
    </xf>
    <xf numFmtId="0" fontId="56" fillId="24" borderId="30" xfId="0" applyFont="1" applyFill="1" applyBorder="1" applyAlignment="1">
      <alignment horizontal="center" vertical="center"/>
    </xf>
    <xf numFmtId="0" fontId="56" fillId="24" borderId="15" xfId="0" applyFont="1" applyFill="1" applyBorder="1" applyAlignment="1">
      <alignment horizontal="center" vertical="center"/>
    </xf>
    <xf numFmtId="0" fontId="56" fillId="24" borderId="44" xfId="0" applyFont="1" applyFill="1" applyBorder="1" applyAlignment="1">
      <alignment horizontal="center" vertical="center"/>
    </xf>
    <xf numFmtId="0" fontId="56" fillId="24" borderId="31" xfId="0" applyFont="1" applyFill="1" applyBorder="1" applyAlignment="1">
      <alignment horizontal="center" vertical="center"/>
    </xf>
    <xf numFmtId="0" fontId="56" fillId="24" borderId="1" xfId="0" applyFont="1" applyFill="1" applyBorder="1" applyAlignment="1">
      <alignment horizontal="center" vertical="center"/>
    </xf>
    <xf numFmtId="0" fontId="56" fillId="24" borderId="43" xfId="0" applyFont="1" applyFill="1" applyBorder="1" applyAlignment="1">
      <alignment horizontal="center" vertical="center"/>
    </xf>
    <xf numFmtId="0" fontId="56" fillId="25" borderId="63" xfId="0" applyFont="1" applyFill="1" applyBorder="1" applyAlignment="1">
      <alignment horizontal="center" vertical="center" wrapText="1"/>
    </xf>
    <xf numFmtId="0" fontId="56" fillId="25" borderId="64" xfId="0" applyFont="1" applyFill="1" applyBorder="1" applyAlignment="1">
      <alignment horizontal="center" vertical="center" wrapText="1"/>
    </xf>
    <xf numFmtId="0" fontId="57" fillId="0" borderId="30" xfId="0" applyFont="1" applyBorder="1" applyAlignment="1" applyProtection="1">
      <alignment horizontal="center" vertical="center" wrapText="1"/>
      <protection locked="0"/>
    </xf>
    <xf numFmtId="0" fontId="57" fillId="0" borderId="15" xfId="0" applyFont="1" applyBorder="1" applyAlignment="1" applyProtection="1">
      <alignment horizontal="center" vertical="center" wrapText="1"/>
      <protection locked="0"/>
    </xf>
    <xf numFmtId="0" fontId="57" fillId="0" borderId="44" xfId="0" applyFont="1" applyBorder="1" applyAlignment="1" applyProtection="1">
      <alignment horizontal="center" vertical="center" wrapText="1"/>
      <protection locked="0"/>
    </xf>
    <xf numFmtId="0" fontId="57" fillId="0" borderId="31" xfId="0" applyFont="1" applyBorder="1" applyAlignment="1" applyProtection="1">
      <alignment horizontal="center" vertical="center" wrapText="1"/>
      <protection locked="0"/>
    </xf>
    <xf numFmtId="0" fontId="57" fillId="0" borderId="1" xfId="0" applyFont="1" applyBorder="1" applyAlignment="1" applyProtection="1">
      <alignment horizontal="center" vertical="center" wrapText="1"/>
      <protection locked="0"/>
    </xf>
    <xf numFmtId="0" fontId="57" fillId="0" borderId="43" xfId="0" applyFont="1" applyBorder="1" applyAlignment="1" applyProtection="1">
      <alignment horizontal="center" vertical="center" wrapText="1"/>
      <protection locked="0"/>
    </xf>
    <xf numFmtId="0" fontId="57" fillId="0" borderId="45" xfId="0" applyFont="1" applyBorder="1" applyAlignment="1" applyProtection="1">
      <alignment horizontal="center" vertical="center" wrapText="1"/>
      <protection locked="0"/>
    </xf>
    <xf numFmtId="0" fontId="57" fillId="0" borderId="46" xfId="0" applyFont="1" applyBorder="1" applyAlignment="1" applyProtection="1">
      <alignment horizontal="center" vertical="center" wrapText="1"/>
      <protection locked="0"/>
    </xf>
    <xf numFmtId="0" fontId="73" fillId="0" borderId="0" xfId="0" applyFont="1" applyAlignment="1">
      <alignment horizontal="center" vertical="center"/>
    </xf>
    <xf numFmtId="0" fontId="57" fillId="19" borderId="45" xfId="0" applyFont="1" applyFill="1" applyBorder="1" applyAlignment="1">
      <alignment horizontal="center" vertical="center" wrapText="1"/>
    </xf>
    <xf numFmtId="0" fontId="57" fillId="19" borderId="46" xfId="0" applyFont="1" applyFill="1" applyBorder="1" applyAlignment="1">
      <alignment horizontal="center" vertical="center" wrapText="1"/>
    </xf>
    <xf numFmtId="0" fontId="59" fillId="2" borderId="30" xfId="0" applyFont="1" applyFill="1" applyBorder="1" applyAlignment="1">
      <alignment horizontal="center"/>
    </xf>
    <xf numFmtId="0" fontId="0" fillId="2" borderId="15" xfId="0" applyFill="1" applyBorder="1" applyAlignment="1">
      <alignment horizontal="center"/>
    </xf>
    <xf numFmtId="0" fontId="0" fillId="2" borderId="44" xfId="0" applyFill="1" applyBorder="1" applyAlignment="1">
      <alignment horizontal="center"/>
    </xf>
    <xf numFmtId="0" fontId="56" fillId="24" borderId="45" xfId="0" applyFont="1" applyFill="1" applyBorder="1" applyAlignment="1">
      <alignment horizontal="center" vertical="center" wrapText="1"/>
    </xf>
    <xf numFmtId="0" fontId="56" fillId="24" borderId="46" xfId="0" applyFont="1" applyFill="1" applyBorder="1" applyAlignment="1">
      <alignment horizontal="center" vertical="center"/>
    </xf>
    <xf numFmtId="0" fontId="57" fillId="19" borderId="45" xfId="0" applyFont="1" applyFill="1" applyBorder="1" applyAlignment="1">
      <alignment horizontal="center" vertical="center"/>
    </xf>
    <xf numFmtId="0" fontId="57" fillId="19" borderId="46" xfId="0" applyFont="1" applyFill="1" applyBorder="1" applyAlignment="1">
      <alignment horizontal="center" vertical="center"/>
    </xf>
    <xf numFmtId="0" fontId="3" fillId="2" borderId="24"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41"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2" fillId="0" borderId="30" xfId="0" applyFont="1" applyBorder="1" applyAlignment="1">
      <alignment horizontal="center" vertical="center" wrapText="1"/>
    </xf>
    <xf numFmtId="0" fontId="32" fillId="0" borderId="31" xfId="0" applyFont="1" applyBorder="1" applyAlignment="1">
      <alignment horizontal="center" vertical="center" wrapText="1"/>
    </xf>
  </cellXfs>
  <cellStyles count="3">
    <cellStyle name="Normal" xfId="0" builtinId="0"/>
    <cellStyle name="Normal 2" xfId="1" xr:uid="{6C09AA3B-6EDA-4963-A6E8-38EFE7D7C3C0}"/>
    <cellStyle name="Percent" xfId="2" builtinId="5"/>
  </cellStyles>
  <dxfs count="34">
    <dxf>
      <fill>
        <patternFill>
          <bgColor rgb="FF00B050"/>
        </patternFill>
      </fill>
    </dxf>
    <dxf>
      <fill>
        <patternFill>
          <bgColor rgb="FFFF0000"/>
        </patternFill>
      </fill>
    </dxf>
    <dxf>
      <fill>
        <patternFill>
          <bgColor rgb="FFFFFF00"/>
        </patternFill>
      </fill>
    </dxf>
    <dxf>
      <fill>
        <patternFill>
          <bgColor theme="2" tint="-0.499984740745262"/>
        </patternFill>
      </fill>
    </dxf>
    <dxf>
      <fill>
        <patternFill>
          <bgColor rgb="FF00B050"/>
        </patternFill>
      </fill>
    </dxf>
    <dxf>
      <fill>
        <patternFill>
          <bgColor theme="2" tint="-0.499984740745262"/>
        </patternFill>
      </fill>
    </dxf>
    <dxf>
      <fill>
        <patternFill>
          <bgColor rgb="FF00B0F0"/>
        </patternFill>
      </fill>
    </dxf>
    <dxf>
      <fill>
        <patternFill>
          <bgColor rgb="FFFF0000"/>
        </patternFill>
      </fill>
    </dxf>
    <dxf>
      <fill>
        <patternFill>
          <bgColor rgb="FFFFFF00"/>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FF00"/>
        </patternFill>
      </fill>
      <border>
        <vertical/>
        <horizontal/>
      </border>
    </dxf>
    <dxf>
      <fill>
        <patternFill>
          <bgColor rgb="FFFFC000"/>
        </patternFill>
      </fill>
    </dxf>
    <dxf>
      <fill>
        <patternFill>
          <bgColor rgb="FFFF0000"/>
        </patternFill>
      </fill>
    </dxf>
    <dxf>
      <fill>
        <patternFill>
          <bgColor theme="5" tint="0.59996337778862885"/>
        </patternFill>
      </fill>
    </dxf>
    <dxf>
      <fill>
        <patternFill>
          <bgColor theme="1" tint="0.499984740745262"/>
        </patternFill>
      </fill>
    </dxf>
    <dxf>
      <fill>
        <patternFill>
          <bgColor theme="9" tint="0.59996337778862885"/>
        </patternFill>
      </fill>
    </dxf>
    <dxf>
      <fill>
        <patternFill>
          <bgColor theme="7" tint="0.79998168889431442"/>
        </patternFill>
      </fill>
    </dxf>
    <dxf>
      <font>
        <b val="0"/>
        <i/>
        <strike val="0"/>
        <color theme="2" tint="-0.499984740745262"/>
      </font>
    </dxf>
    <dxf>
      <fill>
        <patternFill>
          <bgColor theme="5" tint="0.39994506668294322"/>
        </patternFill>
      </fill>
    </dxf>
    <dxf>
      <fill>
        <patternFill>
          <bgColor theme="2" tint="-0.24994659260841701"/>
        </patternFill>
      </fill>
    </dxf>
    <dxf>
      <fill>
        <patternFill>
          <bgColor theme="9" tint="0.59996337778862885"/>
        </patternFill>
      </fill>
    </dxf>
    <dxf>
      <fill>
        <patternFill>
          <bgColor theme="7" tint="0.79998168889431442"/>
        </patternFill>
      </fill>
    </dxf>
    <dxf>
      <font>
        <b val="0"/>
        <i/>
        <strike val="0"/>
        <color theme="2" tint="-0.499984740745262"/>
      </font>
    </dxf>
    <dxf>
      <fill>
        <patternFill>
          <bgColor theme="5" tint="0.59996337778862885"/>
        </patternFill>
      </fill>
    </dxf>
    <dxf>
      <fill>
        <patternFill>
          <bgColor theme="2" tint="-0.24994659260841701"/>
        </patternFill>
      </fill>
    </dxf>
    <dxf>
      <fill>
        <patternFill>
          <bgColor theme="9" tint="0.59996337778862885"/>
        </patternFill>
      </fill>
    </dxf>
    <dxf>
      <fill>
        <patternFill>
          <bgColor theme="7" tint="0.79998168889431442"/>
        </patternFill>
      </fill>
    </dxf>
    <dxf>
      <font>
        <b val="0"/>
        <i/>
        <strike val="0"/>
        <color theme="2" tint="-0.499984740745262"/>
      </font>
    </dxf>
    <dxf>
      <font>
        <b val="0"/>
        <i/>
        <color theme="2" tint="-0.499984740745262"/>
      </font>
    </dxf>
    <dxf>
      <font>
        <b val="0"/>
        <i/>
        <color theme="2" tint="-0.499984740745262"/>
      </font>
    </dxf>
    <dxf>
      <font>
        <b val="0"/>
        <i/>
        <color theme="2" tint="-0.499984740745262"/>
      </font>
    </dxf>
    <dxf>
      <font>
        <b val="0"/>
        <i/>
        <color theme="2" tint="-0.499984740745262"/>
      </font>
    </dxf>
  </dxfs>
  <tableStyles count="0" defaultTableStyle="TableStyleMedium2" defaultPivotStyle="PivotStyleLight16"/>
  <colors>
    <mruColors>
      <color rgb="FFFF5D5D"/>
      <color rgb="FFF672AE"/>
      <color rgb="FFEB701D"/>
      <color rgb="FFFF6565"/>
      <color rgb="FFCC99FF"/>
      <color rgb="FFCC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 Id="rId22" Type="http://schemas.openxmlformats.org/officeDocument/2006/relationships/customXml" Target="../customXml/item6.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MANUFACTURER ASSESSMENT</a:t>
            </a:r>
            <a:r>
              <a:rPr lang="en-US" b="1" baseline="0"/>
              <a:t> COMPLIANCE</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9022665184238621E-2"/>
          <c:y val="0.20017521516584602"/>
          <c:w val="0.90882671725154895"/>
          <c:h val="0.65381873747738828"/>
        </c:manualLayout>
      </c:layout>
      <c:barChart>
        <c:barDir val="col"/>
        <c:grouping val="clustered"/>
        <c:varyColors val="0"/>
        <c:ser>
          <c:idx val="6"/>
          <c:order val="6"/>
          <c:tx>
            <c:strRef>
              <c:f>Formula!$J$5</c:f>
              <c:strCache>
                <c:ptCount val="1"/>
                <c:pt idx="0">
                  <c:v>Supplier Compliance  %</c:v>
                </c:pt>
              </c:strCache>
            </c:strRef>
          </c:tx>
          <c:spPr>
            <a:solidFill>
              <a:srgbClr val="00B0F0"/>
            </a:solidFill>
            <a:ln>
              <a:solidFill>
                <a:schemeClr val="accent1">
                  <a:lumMod val="75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Formula!$C$6:$C$15</c:f>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f>Formula!$J$6:$J$15</c:f>
              <c:numCache>
                <c:formatCode>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7-16D8-4C0F-A61C-9F85C17BAC0D}"/>
            </c:ext>
          </c:extLst>
        </c:ser>
        <c:ser>
          <c:idx val="13"/>
          <c:order val="13"/>
          <c:tx>
            <c:strRef>
              <c:f>Formula!$Q$5</c:f>
              <c:strCache>
                <c:ptCount val="1"/>
                <c:pt idx="0">
                  <c:v>Creation Compliance %</c:v>
                </c:pt>
              </c:strCache>
            </c:strRef>
          </c:tx>
          <c:spPr>
            <a:solidFill>
              <a:sysClr val="window" lastClr="FFFFFF">
                <a:lumMod val="50000"/>
              </a:sys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Formula!$C$6:$C$15</c:f>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f>Formula!$Q$6:$Q$15</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16D8-4C0F-A61C-9F85C17BAC0D}"/>
            </c:ext>
          </c:extLst>
        </c:ser>
        <c:dLbls>
          <c:showLegendKey val="0"/>
          <c:showVal val="0"/>
          <c:showCatName val="0"/>
          <c:showSerName val="0"/>
          <c:showPercent val="0"/>
          <c:showBubbleSize val="0"/>
        </c:dLbls>
        <c:gapWidth val="219"/>
        <c:overlap val="-27"/>
        <c:axId val="1066177912"/>
        <c:axId val="1066170040"/>
        <c:extLst>
          <c:ext xmlns:c15="http://schemas.microsoft.com/office/drawing/2012/chart" uri="{02D57815-91ED-43cb-92C2-25804820EDAC}">
            <c15:filteredBarSeries>
              <c15:ser>
                <c:idx val="0"/>
                <c:order val="0"/>
                <c:tx>
                  <c:strRef>
                    <c:extLst>
                      <c:ext uri="{02D57815-91ED-43cb-92C2-25804820EDAC}">
                        <c15:formulaRef>
                          <c15:sqref>Formula!$D$5</c15:sqref>
                        </c15:formulaRef>
                      </c:ext>
                    </c:extLst>
                    <c:strCache>
                      <c:ptCount val="1"/>
                      <c:pt idx="0">
                        <c:v># Questions</c:v>
                      </c:pt>
                    </c:strCache>
                  </c:strRef>
                </c:tx>
                <c:spPr>
                  <a:solidFill>
                    <a:schemeClr val="accent1"/>
                  </a:solidFill>
                  <a:ln>
                    <a:noFill/>
                  </a:ln>
                  <a:effectLst/>
                </c:spPr>
                <c:invertIfNegative val="0"/>
                <c:cat>
                  <c:strRef>
                    <c:extLst>
                      <c:ex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c:ext uri="{02D57815-91ED-43cb-92C2-25804820EDAC}">
                        <c15:formulaRef>
                          <c15:sqref>Formula!$D$6:$D$15</c15:sqref>
                        </c15:formulaRef>
                      </c:ext>
                    </c:extLst>
                    <c:numCache>
                      <c:formatCode>General</c:formatCode>
                      <c:ptCount val="10"/>
                      <c:pt idx="0">
                        <c:v>9</c:v>
                      </c:pt>
                      <c:pt idx="1">
                        <c:v>5</c:v>
                      </c:pt>
                      <c:pt idx="2">
                        <c:v>5</c:v>
                      </c:pt>
                      <c:pt idx="3">
                        <c:v>3</c:v>
                      </c:pt>
                      <c:pt idx="4">
                        <c:v>13</c:v>
                      </c:pt>
                      <c:pt idx="5">
                        <c:v>7</c:v>
                      </c:pt>
                      <c:pt idx="6">
                        <c:v>6</c:v>
                      </c:pt>
                      <c:pt idx="7">
                        <c:v>11</c:v>
                      </c:pt>
                      <c:pt idx="8">
                        <c:v>8</c:v>
                      </c:pt>
                      <c:pt idx="9">
                        <c:v>6</c:v>
                      </c:pt>
                    </c:numCache>
                  </c:numRef>
                </c:val>
                <c:extLst>
                  <c:ext xmlns:c16="http://schemas.microsoft.com/office/drawing/2014/chart" uri="{C3380CC4-5D6E-409C-BE32-E72D297353CC}">
                    <c16:uniqueId val="{00000002-16D8-4C0F-A61C-9F85C17BAC0D}"/>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Formula!$E$5</c15:sqref>
                        </c15:formulaRef>
                      </c:ext>
                    </c:extLst>
                    <c:strCache>
                      <c:ptCount val="1"/>
                      <c:pt idx="0">
                        <c:v>"N/A" Count</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Formula!$E$6:$E$15</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3-16D8-4C0F-A61C-9F85C17BAC0D}"/>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Formula!$F$5</c15:sqref>
                        </c15:formulaRef>
                      </c:ext>
                    </c:extLst>
                    <c:strCache>
                      <c:ptCount val="1"/>
                      <c:pt idx="0">
                        <c:v>"NO" Count</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Formula!$F$6:$F$15</c15:sqref>
                        </c15:formulaRef>
                      </c:ext>
                    </c:extLst>
                    <c:numCache>
                      <c:formatCode>General</c:formatCode>
                      <c:ptCount val="10"/>
                      <c:pt idx="0" formatCode="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0-16D8-4C0F-A61C-9F85C17BAC0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Formula!$G$5</c15:sqref>
                        </c15:formulaRef>
                      </c:ext>
                    </c:extLst>
                    <c:strCache>
                      <c:ptCount val="1"/>
                      <c:pt idx="0">
                        <c:v>Applicable questions count</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Formula!$G$6:$G$15</c15:sqref>
                        </c15:formulaRef>
                      </c:ext>
                    </c:extLst>
                    <c:numCache>
                      <c:formatCode>General</c:formatCode>
                      <c:ptCount val="10"/>
                      <c:pt idx="0">
                        <c:v>9</c:v>
                      </c:pt>
                      <c:pt idx="1">
                        <c:v>5</c:v>
                      </c:pt>
                      <c:pt idx="2">
                        <c:v>5</c:v>
                      </c:pt>
                      <c:pt idx="3">
                        <c:v>3</c:v>
                      </c:pt>
                      <c:pt idx="4">
                        <c:v>13</c:v>
                      </c:pt>
                      <c:pt idx="5">
                        <c:v>7</c:v>
                      </c:pt>
                      <c:pt idx="6">
                        <c:v>6</c:v>
                      </c:pt>
                      <c:pt idx="7">
                        <c:v>11</c:v>
                      </c:pt>
                      <c:pt idx="8">
                        <c:v>8</c:v>
                      </c:pt>
                      <c:pt idx="9">
                        <c:v>6</c:v>
                      </c:pt>
                    </c:numCache>
                  </c:numRef>
                </c:val>
                <c:extLst xmlns:c15="http://schemas.microsoft.com/office/drawing/2012/chart">
                  <c:ext xmlns:c16="http://schemas.microsoft.com/office/drawing/2014/chart" uri="{C3380CC4-5D6E-409C-BE32-E72D297353CC}">
                    <c16:uniqueId val="{00000004-16D8-4C0F-A61C-9F85C17BAC0D}"/>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Formula!$H$5</c15:sqref>
                        </c15:formulaRef>
                      </c:ext>
                    </c:extLst>
                    <c:strCache>
                      <c:ptCount val="1"/>
                      <c:pt idx="0">
                        <c:v>Maximum points possible</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Formula!$H$6:$H$15</c15:sqref>
                        </c15:formulaRef>
                      </c:ext>
                    </c:extLst>
                    <c:numCache>
                      <c:formatCode>General</c:formatCode>
                      <c:ptCount val="10"/>
                      <c:pt idx="0">
                        <c:v>18</c:v>
                      </c:pt>
                      <c:pt idx="1">
                        <c:v>10</c:v>
                      </c:pt>
                      <c:pt idx="2">
                        <c:v>10</c:v>
                      </c:pt>
                      <c:pt idx="3">
                        <c:v>6</c:v>
                      </c:pt>
                      <c:pt idx="4">
                        <c:v>26</c:v>
                      </c:pt>
                      <c:pt idx="5">
                        <c:v>14</c:v>
                      </c:pt>
                      <c:pt idx="6">
                        <c:v>12</c:v>
                      </c:pt>
                      <c:pt idx="7">
                        <c:v>22</c:v>
                      </c:pt>
                      <c:pt idx="8">
                        <c:v>16</c:v>
                      </c:pt>
                      <c:pt idx="9">
                        <c:v>12</c:v>
                      </c:pt>
                    </c:numCache>
                  </c:numRef>
                </c:val>
                <c:extLst xmlns:c15="http://schemas.microsoft.com/office/drawing/2012/chart">
                  <c:ext xmlns:c16="http://schemas.microsoft.com/office/drawing/2014/chart" uri="{C3380CC4-5D6E-409C-BE32-E72D297353CC}">
                    <c16:uniqueId val="{00000005-16D8-4C0F-A61C-9F85C17BAC0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Formula!$I$5</c15:sqref>
                        </c15:formulaRef>
                      </c:ext>
                    </c:extLst>
                    <c:strCache>
                      <c:ptCount val="1"/>
                      <c:pt idx="0">
                        <c:v>Supplier points</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Formula!$I$6:$I$15</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6-16D8-4C0F-A61C-9F85C17BAC0D}"/>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Formula!$K$5</c15:sqref>
                        </c15:formulaRef>
                      </c:ext>
                    </c:extLst>
                    <c:strCache>
                      <c:ptCount val="1"/>
                      <c:pt idx="0">
                        <c:v># Questions</c:v>
                      </c:pt>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Formula!$K$6:$K$15</c15:sqref>
                        </c15:formulaRef>
                      </c:ext>
                    </c:extLst>
                    <c:numCache>
                      <c:formatCode>General</c:formatCode>
                      <c:ptCount val="10"/>
                      <c:pt idx="0">
                        <c:v>9</c:v>
                      </c:pt>
                      <c:pt idx="1">
                        <c:v>5</c:v>
                      </c:pt>
                      <c:pt idx="2">
                        <c:v>5</c:v>
                      </c:pt>
                      <c:pt idx="3">
                        <c:v>3</c:v>
                      </c:pt>
                      <c:pt idx="4">
                        <c:v>13</c:v>
                      </c:pt>
                      <c:pt idx="5">
                        <c:v>7</c:v>
                      </c:pt>
                      <c:pt idx="6">
                        <c:v>6</c:v>
                      </c:pt>
                      <c:pt idx="7">
                        <c:v>11</c:v>
                      </c:pt>
                      <c:pt idx="8">
                        <c:v>8</c:v>
                      </c:pt>
                      <c:pt idx="9">
                        <c:v>6</c:v>
                      </c:pt>
                    </c:numCache>
                  </c:numRef>
                </c:val>
                <c:extLst xmlns:c15="http://schemas.microsoft.com/office/drawing/2012/chart">
                  <c:ext xmlns:c16="http://schemas.microsoft.com/office/drawing/2014/chart" uri="{C3380CC4-5D6E-409C-BE32-E72D297353CC}">
                    <c16:uniqueId val="{00000008-16D8-4C0F-A61C-9F85C17BAC0D}"/>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Formula!$L$5</c15:sqref>
                        </c15:formulaRef>
                      </c:ext>
                    </c:extLst>
                    <c:strCache>
                      <c:ptCount val="1"/>
                      <c:pt idx="0">
                        <c:v>"N/A" Count</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Formula!$L$6:$L$15</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1-16D8-4C0F-A61C-9F85C17BAC0D}"/>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Formula!$M$5</c15:sqref>
                        </c15:formulaRef>
                      </c:ext>
                    </c:extLst>
                    <c:strCache>
                      <c:ptCount val="1"/>
                      <c:pt idx="0">
                        <c:v>"NO" Count</c:v>
                      </c:pt>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Formula!$M$6:$M$15</c15:sqref>
                        </c15:formulaRef>
                      </c:ext>
                    </c:extLst>
                    <c:numCache>
                      <c:formatCode>0</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9-16D8-4C0F-A61C-9F85C17BAC0D}"/>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Formula!$N$5</c15:sqref>
                        </c15:formulaRef>
                      </c:ext>
                    </c:extLst>
                    <c:strCache>
                      <c:ptCount val="1"/>
                      <c:pt idx="0">
                        <c:v>Applicable questions count</c:v>
                      </c:pt>
                    </c:strCache>
                  </c:strRef>
                </c:tx>
                <c:spPr>
                  <a:solidFill>
                    <a:schemeClr val="accent5">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Formula!$N$6:$N$15</c15:sqref>
                        </c15:formulaRef>
                      </c:ext>
                    </c:extLst>
                    <c:numCache>
                      <c:formatCode>General</c:formatCode>
                      <c:ptCount val="10"/>
                      <c:pt idx="0">
                        <c:v>9</c:v>
                      </c:pt>
                      <c:pt idx="1">
                        <c:v>5</c:v>
                      </c:pt>
                      <c:pt idx="2">
                        <c:v>5</c:v>
                      </c:pt>
                      <c:pt idx="3">
                        <c:v>3</c:v>
                      </c:pt>
                      <c:pt idx="4">
                        <c:v>13</c:v>
                      </c:pt>
                      <c:pt idx="5">
                        <c:v>7</c:v>
                      </c:pt>
                      <c:pt idx="6">
                        <c:v>6</c:v>
                      </c:pt>
                      <c:pt idx="7">
                        <c:v>11</c:v>
                      </c:pt>
                      <c:pt idx="8">
                        <c:v>8</c:v>
                      </c:pt>
                      <c:pt idx="9">
                        <c:v>6</c:v>
                      </c:pt>
                    </c:numCache>
                  </c:numRef>
                </c:val>
                <c:extLst xmlns:c15="http://schemas.microsoft.com/office/drawing/2012/chart">
                  <c:ext xmlns:c16="http://schemas.microsoft.com/office/drawing/2014/chart" uri="{C3380CC4-5D6E-409C-BE32-E72D297353CC}">
                    <c16:uniqueId val="{0000000A-16D8-4C0F-A61C-9F85C17BAC0D}"/>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Formula!$O$5</c15:sqref>
                        </c15:formulaRef>
                      </c:ext>
                    </c:extLst>
                    <c:strCache>
                      <c:ptCount val="1"/>
                      <c:pt idx="0">
                        <c:v>Maximum points possible</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Formula!$O$6:$O$15</c15:sqref>
                        </c15:formulaRef>
                      </c:ext>
                    </c:extLst>
                    <c:numCache>
                      <c:formatCode>General</c:formatCode>
                      <c:ptCount val="10"/>
                      <c:pt idx="0">
                        <c:v>18</c:v>
                      </c:pt>
                      <c:pt idx="1">
                        <c:v>10</c:v>
                      </c:pt>
                      <c:pt idx="2">
                        <c:v>10</c:v>
                      </c:pt>
                      <c:pt idx="3">
                        <c:v>6</c:v>
                      </c:pt>
                      <c:pt idx="4">
                        <c:v>26</c:v>
                      </c:pt>
                      <c:pt idx="5">
                        <c:v>14</c:v>
                      </c:pt>
                      <c:pt idx="6">
                        <c:v>12</c:v>
                      </c:pt>
                      <c:pt idx="7">
                        <c:v>22</c:v>
                      </c:pt>
                      <c:pt idx="8">
                        <c:v>16</c:v>
                      </c:pt>
                      <c:pt idx="9">
                        <c:v>12</c:v>
                      </c:pt>
                    </c:numCache>
                  </c:numRef>
                </c:val>
                <c:extLst xmlns:c15="http://schemas.microsoft.com/office/drawing/2012/chart">
                  <c:ext xmlns:c16="http://schemas.microsoft.com/office/drawing/2014/chart" uri="{C3380CC4-5D6E-409C-BE32-E72D297353CC}">
                    <c16:uniqueId val="{0000000B-16D8-4C0F-A61C-9F85C17BAC0D}"/>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Formula!$P$5</c15:sqref>
                        </c15:formulaRef>
                      </c:ext>
                    </c:extLst>
                    <c:strCache>
                      <c:ptCount val="1"/>
                      <c:pt idx="0">
                        <c:v>Creation points</c:v>
                      </c:pt>
                    </c:strCache>
                  </c:strRef>
                </c:tx>
                <c:spPr>
                  <a:solidFill>
                    <a:schemeClr val="accent1">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Formula!$C$6:$C$15</c15:sqref>
                        </c15:formulaRef>
                      </c:ext>
                    </c:extLst>
                    <c:strCache>
                      <c:ptCount val="10"/>
                      <c:pt idx="0">
                        <c:v>Customer Service</c:v>
                      </c:pt>
                      <c:pt idx="1">
                        <c:v>Management System Plan</c:v>
                      </c:pt>
                      <c:pt idx="2">
                        <c:v>Requirements Review</c:v>
                      </c:pt>
                      <c:pt idx="3">
                        <c:v>New Products Introduction</c:v>
                      </c:pt>
                      <c:pt idx="4">
                        <c:v>Process Quality Management</c:v>
                      </c:pt>
                      <c:pt idx="5">
                        <c:v>Manufacturing Capacity</c:v>
                      </c:pt>
                      <c:pt idx="6">
                        <c:v>Supply Chain Management</c:v>
                      </c:pt>
                      <c:pt idx="7">
                        <c:v>Quality Systems</c:v>
                      </c:pt>
                      <c:pt idx="8">
                        <c:v>Process Continuous Improvement</c:v>
                      </c:pt>
                      <c:pt idx="9">
                        <c:v>Training </c:v>
                      </c:pt>
                    </c:strCache>
                  </c:strRef>
                </c:cat>
                <c:val>
                  <c:numRef>
                    <c:extLst xmlns:c15="http://schemas.microsoft.com/office/drawing/2012/chart">
                      <c:ext xmlns:c15="http://schemas.microsoft.com/office/drawing/2012/chart" uri="{02D57815-91ED-43cb-92C2-25804820EDAC}">
                        <c15:formulaRef>
                          <c15:sqref>Formula!$P$6:$P$15</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C-16D8-4C0F-A61C-9F85C17BAC0D}"/>
                  </c:ext>
                </c:extLst>
              </c15:ser>
            </c15:filteredBarSeries>
          </c:ext>
        </c:extLst>
      </c:barChart>
      <c:catAx>
        <c:axId val="1066177912"/>
        <c:scaling>
          <c:orientation val="minMax"/>
        </c:scaling>
        <c:delete val="0"/>
        <c:axPos val="b"/>
        <c:numFmt formatCode="General" sourceLinked="1"/>
        <c:majorTickMark val="none"/>
        <c:minorTickMark val="none"/>
        <c:tickLblPos val="nextTo"/>
        <c:spPr>
          <a:noFill/>
          <a:ln w="9525" cap="flat" cmpd="sng" algn="ctr">
            <a:solidFill>
              <a:schemeClr val="bg2">
                <a:lumMod val="2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1066170040"/>
        <c:crosses val="autoZero"/>
        <c:auto val="1"/>
        <c:lblAlgn val="ctr"/>
        <c:lblOffset val="100"/>
        <c:noMultiLvlLbl val="0"/>
      </c:catAx>
      <c:valAx>
        <c:axId val="1066170040"/>
        <c:scaling>
          <c:orientation val="minMax"/>
        </c:scaling>
        <c:delete val="0"/>
        <c:axPos val="l"/>
        <c:majorGridlines>
          <c:spPr>
            <a:ln w="9525" cap="flat" cmpd="sng" algn="ctr">
              <a:solidFill>
                <a:schemeClr val="accent1">
                  <a:lumMod val="7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066177912"/>
        <c:crosses val="autoZero"/>
        <c:crossBetween val="between"/>
      </c:valAx>
      <c:spPr>
        <a:noFill/>
        <a:ln>
          <a:noFill/>
        </a:ln>
        <a:effectLst/>
      </c:spPr>
    </c:plotArea>
    <c:legend>
      <c:legendPos val="b"/>
      <c:layout>
        <c:manualLayout>
          <c:xMode val="edge"/>
          <c:yMode val="edge"/>
          <c:x val="2.871352377346308E-2"/>
          <c:y val="6.1111653078763387E-2"/>
          <c:w val="0.24792115166406276"/>
          <c:h val="5.5137853343553304E-2"/>
        </c:manualLayout>
      </c:layout>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2"/>
    </a:solidFill>
    <a:ln w="9525" cap="flat" cmpd="sng" algn="ctr">
      <a:solidFill>
        <a:schemeClr val="accent1">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BROKER/DISTRIBUTOR</a:t>
            </a:r>
          </a:p>
          <a:p>
            <a:pPr>
              <a:defRPr b="1"/>
            </a:pPr>
            <a:r>
              <a:rPr lang="en-US" b="1"/>
              <a:t> ASSESSMENT</a:t>
            </a:r>
            <a:r>
              <a:rPr lang="en-US" b="1" baseline="0"/>
              <a:t> COMPLIANCE</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9022665184238621E-2"/>
          <c:y val="0.20017521516584602"/>
          <c:w val="0.90882671725154895"/>
          <c:h val="0.65381873747738828"/>
        </c:manualLayout>
      </c:layout>
      <c:barChart>
        <c:barDir val="col"/>
        <c:grouping val="clustered"/>
        <c:varyColors val="0"/>
        <c:ser>
          <c:idx val="6"/>
          <c:order val="6"/>
          <c:tx>
            <c:strRef>
              <c:f>Formula!$J$61:$J$62</c:f>
              <c:strCache>
                <c:ptCount val="2"/>
                <c:pt idx="0">
                  <c:v>SUPPLIER</c:v>
                </c:pt>
                <c:pt idx="1">
                  <c:v>Supplier Compliance  %</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Formula!$C$63:$C$70</c:f>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f>Formula!$J$63:$J$70</c:f>
              <c:numCache>
                <c:formatCode>0%</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0-1914-4D53-8033-DAB4D74F232F}"/>
            </c:ext>
          </c:extLst>
        </c:ser>
        <c:ser>
          <c:idx val="13"/>
          <c:order val="13"/>
          <c:tx>
            <c:strRef>
              <c:f>Formula!$Q$61:$Q$62</c:f>
              <c:strCache>
                <c:ptCount val="2"/>
                <c:pt idx="0">
                  <c:v>CREATION</c:v>
                </c:pt>
                <c:pt idx="1">
                  <c:v>Creation Compliance %</c:v>
                </c:pt>
              </c:strCache>
            </c:strRef>
          </c:tx>
          <c:spPr>
            <a:solidFill>
              <a:sysClr val="window" lastClr="FFFFFF">
                <a:lumMod val="50000"/>
              </a:sys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Formula!$C$63:$C$70</c:f>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f>Formula!$Q$63:$Q$70</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1914-4D53-8033-DAB4D74F232F}"/>
            </c:ext>
          </c:extLst>
        </c:ser>
        <c:dLbls>
          <c:showLegendKey val="0"/>
          <c:showVal val="0"/>
          <c:showCatName val="0"/>
          <c:showSerName val="0"/>
          <c:showPercent val="0"/>
          <c:showBubbleSize val="0"/>
        </c:dLbls>
        <c:gapWidth val="219"/>
        <c:overlap val="-27"/>
        <c:axId val="1066177912"/>
        <c:axId val="1066170040"/>
        <c:extLst>
          <c:ext xmlns:c15="http://schemas.microsoft.com/office/drawing/2012/chart" uri="{02D57815-91ED-43cb-92C2-25804820EDAC}">
            <c15:filteredBarSeries>
              <c15:ser>
                <c:idx val="0"/>
                <c:order val="0"/>
                <c:tx>
                  <c:strRef>
                    <c:extLst>
                      <c:ext uri="{02D57815-91ED-43cb-92C2-25804820EDAC}">
                        <c15:formulaRef>
                          <c15:sqref>Formula!$D$61:$D$62</c15:sqref>
                        </c15:formulaRef>
                      </c:ext>
                    </c:extLst>
                    <c:strCache>
                      <c:ptCount val="2"/>
                      <c:pt idx="0">
                        <c:v>SUPPLIER</c:v>
                      </c:pt>
                      <c:pt idx="1">
                        <c:v># Questions</c:v>
                      </c:pt>
                    </c:strCache>
                  </c:strRef>
                </c:tx>
                <c:spPr>
                  <a:solidFill>
                    <a:schemeClr val="accent1"/>
                  </a:solidFill>
                  <a:ln>
                    <a:noFill/>
                  </a:ln>
                  <a:effectLst/>
                </c:spPr>
                <c:invertIfNegative val="0"/>
                <c:cat>
                  <c:strRef>
                    <c:extLst>
                      <c:ex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c:ext uri="{02D57815-91ED-43cb-92C2-25804820EDAC}">
                        <c15:formulaRef>
                          <c15:sqref>Formula!$D$63:$D$70</c15:sqref>
                        </c15:formulaRef>
                      </c:ext>
                    </c:extLst>
                    <c:numCache>
                      <c:formatCode>General</c:formatCode>
                      <c:ptCount val="8"/>
                      <c:pt idx="0">
                        <c:v>10</c:v>
                      </c:pt>
                      <c:pt idx="1">
                        <c:v>9</c:v>
                      </c:pt>
                      <c:pt idx="2">
                        <c:v>4</c:v>
                      </c:pt>
                      <c:pt idx="3">
                        <c:v>9</c:v>
                      </c:pt>
                      <c:pt idx="4">
                        <c:v>5</c:v>
                      </c:pt>
                      <c:pt idx="5">
                        <c:v>11</c:v>
                      </c:pt>
                      <c:pt idx="6">
                        <c:v>10</c:v>
                      </c:pt>
                      <c:pt idx="7">
                        <c:v>2</c:v>
                      </c:pt>
                    </c:numCache>
                  </c:numRef>
                </c:val>
                <c:extLst>
                  <c:ext xmlns:c16="http://schemas.microsoft.com/office/drawing/2014/chart" uri="{C3380CC4-5D6E-409C-BE32-E72D297353CC}">
                    <c16:uniqueId val="{00000002-1914-4D53-8033-DAB4D74F232F}"/>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Formula!$E$61:$E$62</c15:sqref>
                        </c15:formulaRef>
                      </c:ext>
                    </c:extLst>
                    <c:strCache>
                      <c:ptCount val="2"/>
                      <c:pt idx="0">
                        <c:v>SUPPLIER</c:v>
                      </c:pt>
                      <c:pt idx="1">
                        <c:v>"N/A" Count</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Formula!$E$63:$E$70</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3-1914-4D53-8033-DAB4D74F232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Formula!$F$61:$F$62</c15:sqref>
                        </c15:formulaRef>
                      </c:ext>
                    </c:extLst>
                    <c:strCache>
                      <c:ptCount val="2"/>
                      <c:pt idx="0">
                        <c:v>SUPPLIER</c:v>
                      </c:pt>
                      <c:pt idx="1">
                        <c:v>"NO" Count</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Formula!$F$63:$F$70</c15:sqref>
                        </c15:formulaRef>
                      </c:ext>
                    </c:extLst>
                    <c:numCache>
                      <c:formatCode>General</c:formatCode>
                      <c:ptCount val="8"/>
                      <c:pt idx="0" formatCode="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4-1914-4D53-8033-DAB4D74F232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Formula!$G$61:$G$62</c15:sqref>
                        </c15:formulaRef>
                      </c:ext>
                    </c:extLst>
                    <c:strCache>
                      <c:ptCount val="2"/>
                      <c:pt idx="0">
                        <c:v>SUPPLIER</c:v>
                      </c:pt>
                      <c:pt idx="1">
                        <c:v>Applicable questions count</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Formula!$G$63:$G$70</c15:sqref>
                        </c15:formulaRef>
                      </c:ext>
                    </c:extLst>
                    <c:numCache>
                      <c:formatCode>General</c:formatCode>
                      <c:ptCount val="8"/>
                      <c:pt idx="0">
                        <c:v>10</c:v>
                      </c:pt>
                      <c:pt idx="1">
                        <c:v>9</c:v>
                      </c:pt>
                      <c:pt idx="2">
                        <c:v>4</c:v>
                      </c:pt>
                      <c:pt idx="3">
                        <c:v>9</c:v>
                      </c:pt>
                      <c:pt idx="4">
                        <c:v>5</c:v>
                      </c:pt>
                      <c:pt idx="5">
                        <c:v>11</c:v>
                      </c:pt>
                      <c:pt idx="6">
                        <c:v>10</c:v>
                      </c:pt>
                      <c:pt idx="7">
                        <c:v>2</c:v>
                      </c:pt>
                    </c:numCache>
                  </c:numRef>
                </c:val>
                <c:extLst xmlns:c15="http://schemas.microsoft.com/office/drawing/2012/chart">
                  <c:ext xmlns:c16="http://schemas.microsoft.com/office/drawing/2014/chart" uri="{C3380CC4-5D6E-409C-BE32-E72D297353CC}">
                    <c16:uniqueId val="{00000005-1914-4D53-8033-DAB4D74F232F}"/>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Formula!$H$61:$H$62</c15:sqref>
                        </c15:formulaRef>
                      </c:ext>
                    </c:extLst>
                    <c:strCache>
                      <c:ptCount val="2"/>
                      <c:pt idx="0">
                        <c:v>SUPPLIER</c:v>
                      </c:pt>
                      <c:pt idx="1">
                        <c:v>Maximum points possible</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Formula!$H$63:$H$70</c15:sqref>
                        </c15:formulaRef>
                      </c:ext>
                    </c:extLst>
                    <c:numCache>
                      <c:formatCode>General</c:formatCode>
                      <c:ptCount val="8"/>
                      <c:pt idx="0">
                        <c:v>20</c:v>
                      </c:pt>
                      <c:pt idx="1">
                        <c:v>18</c:v>
                      </c:pt>
                      <c:pt idx="2">
                        <c:v>8</c:v>
                      </c:pt>
                      <c:pt idx="3">
                        <c:v>18</c:v>
                      </c:pt>
                      <c:pt idx="4">
                        <c:v>10</c:v>
                      </c:pt>
                      <c:pt idx="5">
                        <c:v>22</c:v>
                      </c:pt>
                      <c:pt idx="6">
                        <c:v>20</c:v>
                      </c:pt>
                      <c:pt idx="7">
                        <c:v>4</c:v>
                      </c:pt>
                    </c:numCache>
                  </c:numRef>
                </c:val>
                <c:extLst xmlns:c15="http://schemas.microsoft.com/office/drawing/2012/chart">
                  <c:ext xmlns:c16="http://schemas.microsoft.com/office/drawing/2014/chart" uri="{C3380CC4-5D6E-409C-BE32-E72D297353CC}">
                    <c16:uniqueId val="{00000006-1914-4D53-8033-DAB4D74F232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Formula!$I$61:$I$62</c15:sqref>
                        </c15:formulaRef>
                      </c:ext>
                    </c:extLst>
                    <c:strCache>
                      <c:ptCount val="2"/>
                      <c:pt idx="0">
                        <c:v>SUPPLIER</c:v>
                      </c:pt>
                      <c:pt idx="1">
                        <c:v>Supplier points</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Formula!$I$63:$I$70</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7-1914-4D53-8033-DAB4D74F232F}"/>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Formula!$K$61:$K$62</c15:sqref>
                        </c15:formulaRef>
                      </c:ext>
                    </c:extLst>
                    <c:strCache>
                      <c:ptCount val="2"/>
                      <c:pt idx="0">
                        <c:v>CREATION</c:v>
                      </c:pt>
                      <c:pt idx="1">
                        <c:v># Questions</c:v>
                      </c:pt>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Formula!$K$63:$K$70</c15:sqref>
                        </c15:formulaRef>
                      </c:ext>
                    </c:extLst>
                    <c:numCache>
                      <c:formatCode>General</c:formatCode>
                      <c:ptCount val="8"/>
                      <c:pt idx="0">
                        <c:v>10</c:v>
                      </c:pt>
                      <c:pt idx="1">
                        <c:v>9</c:v>
                      </c:pt>
                      <c:pt idx="2">
                        <c:v>4</c:v>
                      </c:pt>
                      <c:pt idx="3">
                        <c:v>9</c:v>
                      </c:pt>
                      <c:pt idx="4">
                        <c:v>5</c:v>
                      </c:pt>
                      <c:pt idx="5">
                        <c:v>11</c:v>
                      </c:pt>
                      <c:pt idx="6">
                        <c:v>10</c:v>
                      </c:pt>
                      <c:pt idx="7">
                        <c:v>2</c:v>
                      </c:pt>
                    </c:numCache>
                  </c:numRef>
                </c:val>
                <c:extLst xmlns:c15="http://schemas.microsoft.com/office/drawing/2012/chart">
                  <c:ext xmlns:c16="http://schemas.microsoft.com/office/drawing/2014/chart" uri="{C3380CC4-5D6E-409C-BE32-E72D297353CC}">
                    <c16:uniqueId val="{00000008-1914-4D53-8033-DAB4D74F232F}"/>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Formula!$L$61:$L$62</c15:sqref>
                        </c15:formulaRef>
                      </c:ext>
                    </c:extLst>
                    <c:strCache>
                      <c:ptCount val="2"/>
                      <c:pt idx="0">
                        <c:v>CREATION</c:v>
                      </c:pt>
                      <c:pt idx="1">
                        <c:v>"N/A" Count</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Formula!$L$63:$L$70</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9-1914-4D53-8033-DAB4D74F232F}"/>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Formula!$M$61:$M$62</c15:sqref>
                        </c15:formulaRef>
                      </c:ext>
                    </c:extLst>
                    <c:strCache>
                      <c:ptCount val="2"/>
                      <c:pt idx="0">
                        <c:v>CREATION</c:v>
                      </c:pt>
                      <c:pt idx="1">
                        <c:v>"NO" Count</c:v>
                      </c:pt>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Formula!$M$63:$M$70</c15:sqref>
                        </c15:formulaRef>
                      </c:ext>
                    </c:extLst>
                    <c:numCache>
                      <c:formatCode>0</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A-1914-4D53-8033-DAB4D74F232F}"/>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Formula!$N$61:$N$62</c15:sqref>
                        </c15:formulaRef>
                      </c:ext>
                    </c:extLst>
                    <c:strCache>
                      <c:ptCount val="2"/>
                      <c:pt idx="0">
                        <c:v>CREATION</c:v>
                      </c:pt>
                      <c:pt idx="1">
                        <c:v>Applicable questions count</c:v>
                      </c:pt>
                    </c:strCache>
                  </c:strRef>
                </c:tx>
                <c:spPr>
                  <a:solidFill>
                    <a:schemeClr val="accent5">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Formula!$N$63:$N$70</c15:sqref>
                        </c15:formulaRef>
                      </c:ext>
                    </c:extLst>
                    <c:numCache>
                      <c:formatCode>General</c:formatCode>
                      <c:ptCount val="8"/>
                      <c:pt idx="0">
                        <c:v>10</c:v>
                      </c:pt>
                      <c:pt idx="1">
                        <c:v>9</c:v>
                      </c:pt>
                      <c:pt idx="2">
                        <c:v>4</c:v>
                      </c:pt>
                      <c:pt idx="3">
                        <c:v>9</c:v>
                      </c:pt>
                      <c:pt idx="4">
                        <c:v>5</c:v>
                      </c:pt>
                      <c:pt idx="5">
                        <c:v>11</c:v>
                      </c:pt>
                      <c:pt idx="6">
                        <c:v>10</c:v>
                      </c:pt>
                      <c:pt idx="7">
                        <c:v>2</c:v>
                      </c:pt>
                    </c:numCache>
                  </c:numRef>
                </c:val>
                <c:extLst xmlns:c15="http://schemas.microsoft.com/office/drawing/2012/chart">
                  <c:ext xmlns:c16="http://schemas.microsoft.com/office/drawing/2014/chart" uri="{C3380CC4-5D6E-409C-BE32-E72D297353CC}">
                    <c16:uniqueId val="{0000000B-1914-4D53-8033-DAB4D74F232F}"/>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Formula!$O$61:$O$62</c15:sqref>
                        </c15:formulaRef>
                      </c:ext>
                    </c:extLst>
                    <c:strCache>
                      <c:ptCount val="2"/>
                      <c:pt idx="0">
                        <c:v>CREATION</c:v>
                      </c:pt>
                      <c:pt idx="1">
                        <c:v>Maximum points possible</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Formula!$O$63:$O$70</c15:sqref>
                        </c15:formulaRef>
                      </c:ext>
                    </c:extLst>
                    <c:numCache>
                      <c:formatCode>General</c:formatCode>
                      <c:ptCount val="8"/>
                      <c:pt idx="0">
                        <c:v>20</c:v>
                      </c:pt>
                      <c:pt idx="1">
                        <c:v>18</c:v>
                      </c:pt>
                      <c:pt idx="2">
                        <c:v>8</c:v>
                      </c:pt>
                      <c:pt idx="3">
                        <c:v>18</c:v>
                      </c:pt>
                      <c:pt idx="4">
                        <c:v>10</c:v>
                      </c:pt>
                      <c:pt idx="5">
                        <c:v>22</c:v>
                      </c:pt>
                      <c:pt idx="6">
                        <c:v>20</c:v>
                      </c:pt>
                      <c:pt idx="7">
                        <c:v>4</c:v>
                      </c:pt>
                    </c:numCache>
                  </c:numRef>
                </c:val>
                <c:extLst xmlns:c15="http://schemas.microsoft.com/office/drawing/2012/chart">
                  <c:ext xmlns:c16="http://schemas.microsoft.com/office/drawing/2014/chart" uri="{C3380CC4-5D6E-409C-BE32-E72D297353CC}">
                    <c16:uniqueId val="{0000000C-1914-4D53-8033-DAB4D74F232F}"/>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Formula!$P$61:$P$62</c15:sqref>
                        </c15:formulaRef>
                      </c:ext>
                    </c:extLst>
                    <c:strCache>
                      <c:ptCount val="2"/>
                      <c:pt idx="0">
                        <c:v>CREATION</c:v>
                      </c:pt>
                      <c:pt idx="1">
                        <c:v>Creation points</c:v>
                      </c:pt>
                    </c:strCache>
                  </c:strRef>
                </c:tx>
                <c:spPr>
                  <a:solidFill>
                    <a:schemeClr val="accent1">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Formula!$C$63:$C$70</c15:sqref>
                        </c15:formulaRef>
                      </c:ext>
                    </c:extLst>
                    <c:strCache>
                      <c:ptCount val="8"/>
                      <c:pt idx="0">
                        <c:v>Customer Service</c:v>
                      </c:pt>
                      <c:pt idx="1">
                        <c:v>Management System Plan</c:v>
                      </c:pt>
                      <c:pt idx="2">
                        <c:v>Requirements Review</c:v>
                      </c:pt>
                      <c:pt idx="3">
                        <c:v>Process Quality Management</c:v>
                      </c:pt>
                      <c:pt idx="4">
                        <c:v>Supply Chain Management</c:v>
                      </c:pt>
                      <c:pt idx="5">
                        <c:v>Counterfeit Parts Prevention</c:v>
                      </c:pt>
                      <c:pt idx="6">
                        <c:v>Quality Systems</c:v>
                      </c:pt>
                      <c:pt idx="7">
                        <c:v>Process Continuous Improvement</c:v>
                      </c:pt>
                    </c:strCache>
                  </c:strRef>
                </c:cat>
                <c:val>
                  <c:numRef>
                    <c:extLst xmlns:c15="http://schemas.microsoft.com/office/drawing/2012/chart">
                      <c:ext xmlns:c15="http://schemas.microsoft.com/office/drawing/2012/chart" uri="{02D57815-91ED-43cb-92C2-25804820EDAC}">
                        <c15:formulaRef>
                          <c15:sqref>Formula!$P$63:$P$70</c15:sqref>
                        </c15:formulaRef>
                      </c:ext>
                    </c:extLst>
                    <c:numCache>
                      <c:formatCode>General</c:formatCode>
                      <c:ptCount val="8"/>
                      <c:pt idx="0">
                        <c:v>0</c:v>
                      </c:pt>
                      <c:pt idx="1">
                        <c:v>0</c:v>
                      </c:pt>
                      <c:pt idx="2">
                        <c:v>0</c:v>
                      </c:pt>
                      <c:pt idx="3">
                        <c:v>0</c:v>
                      </c:pt>
                      <c:pt idx="4">
                        <c:v>0</c:v>
                      </c:pt>
                      <c:pt idx="5">
                        <c:v>0</c:v>
                      </c:pt>
                      <c:pt idx="6">
                        <c:v>0</c:v>
                      </c:pt>
                      <c:pt idx="7">
                        <c:v>0</c:v>
                      </c:pt>
                    </c:numCache>
                  </c:numRef>
                </c:val>
                <c:extLst xmlns:c15="http://schemas.microsoft.com/office/drawing/2012/chart">
                  <c:ext xmlns:c16="http://schemas.microsoft.com/office/drawing/2014/chart" uri="{C3380CC4-5D6E-409C-BE32-E72D297353CC}">
                    <c16:uniqueId val="{0000000D-1914-4D53-8033-DAB4D74F232F}"/>
                  </c:ext>
                </c:extLst>
              </c15:ser>
            </c15:filteredBarSeries>
          </c:ext>
        </c:extLst>
      </c:barChart>
      <c:catAx>
        <c:axId val="1066177912"/>
        <c:scaling>
          <c:orientation val="minMax"/>
        </c:scaling>
        <c:delete val="0"/>
        <c:axPos val="b"/>
        <c:numFmt formatCode="General" sourceLinked="1"/>
        <c:majorTickMark val="none"/>
        <c:minorTickMark val="none"/>
        <c:tickLblPos val="nextTo"/>
        <c:spPr>
          <a:noFill/>
          <a:ln w="9525" cap="flat" cmpd="sng" algn="ctr">
            <a:solidFill>
              <a:schemeClr val="bg2">
                <a:lumMod val="2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1066170040"/>
        <c:crosses val="autoZero"/>
        <c:auto val="1"/>
        <c:lblAlgn val="ctr"/>
        <c:lblOffset val="100"/>
        <c:noMultiLvlLbl val="0"/>
      </c:catAx>
      <c:valAx>
        <c:axId val="1066170040"/>
        <c:scaling>
          <c:orientation val="minMax"/>
        </c:scaling>
        <c:delete val="0"/>
        <c:axPos val="l"/>
        <c:majorGridlines>
          <c:spPr>
            <a:ln w="9525" cap="flat" cmpd="sng" algn="ctr">
              <a:solidFill>
                <a:schemeClr val="accent1">
                  <a:lumMod val="7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066177912"/>
        <c:crosses val="autoZero"/>
        <c:crossBetween val="between"/>
      </c:valAx>
      <c:spPr>
        <a:noFill/>
        <a:ln>
          <a:noFill/>
        </a:ln>
        <a:effectLst/>
      </c:spPr>
    </c:plotArea>
    <c:legend>
      <c:legendPos val="b"/>
      <c:layout>
        <c:manualLayout>
          <c:xMode val="edge"/>
          <c:yMode val="edge"/>
          <c:x val="5.6181322358601217E-2"/>
          <c:y val="5.2262074757678759E-2"/>
          <c:w val="0.26073498110295767"/>
          <c:h val="5.8363855001648507E-2"/>
        </c:manualLayout>
      </c:layout>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2"/>
    </a:solidFill>
    <a:ln w="9525" cap="flat" cmpd="sng" algn="ctr">
      <a:solidFill>
        <a:schemeClr val="accent1">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CAPACITY</a:t>
            </a:r>
          </a:p>
          <a:p>
            <a:pPr>
              <a:defRPr b="1"/>
            </a:pPr>
            <a:r>
              <a:rPr lang="en-US" b="1"/>
              <a:t> ASSESSMENT</a:t>
            </a:r>
            <a:r>
              <a:rPr lang="en-US" b="1" baseline="0"/>
              <a:t> COMPLIANCE</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9022665184238621E-2"/>
          <c:y val="0.20017521516584602"/>
          <c:w val="0.90882671725154895"/>
          <c:h val="0.65381873747738828"/>
        </c:manualLayout>
      </c:layout>
      <c:barChart>
        <c:barDir val="col"/>
        <c:grouping val="clustered"/>
        <c:varyColors val="0"/>
        <c:ser>
          <c:idx val="6"/>
          <c:order val="6"/>
          <c:tx>
            <c:strRef>
              <c:f>Formula!$J$119:$J$120</c:f>
              <c:strCache>
                <c:ptCount val="2"/>
                <c:pt idx="0">
                  <c:v>SUPPLIER</c:v>
                </c:pt>
                <c:pt idx="1">
                  <c:v>Supplier Compliance  %</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Formula!$C$121</c:f>
              <c:strCache>
                <c:ptCount val="1"/>
                <c:pt idx="0">
                  <c:v>Capacity</c:v>
                </c:pt>
              </c:strCache>
            </c:strRef>
          </c:cat>
          <c:val>
            <c:numRef>
              <c:f>Formula!$J$121</c:f>
              <c:numCache>
                <c:formatCode>0%</c:formatCode>
                <c:ptCount val="1"/>
                <c:pt idx="0">
                  <c:v>0</c:v>
                </c:pt>
              </c:numCache>
            </c:numRef>
          </c:val>
          <c:extLst xmlns:c15="http://schemas.microsoft.com/office/drawing/2012/chart">
            <c:ext xmlns:c16="http://schemas.microsoft.com/office/drawing/2014/chart" uri="{C3380CC4-5D6E-409C-BE32-E72D297353CC}">
              <c16:uniqueId val="{00000000-4CD9-4D7B-90F8-463575970A64}"/>
            </c:ext>
          </c:extLst>
        </c:ser>
        <c:ser>
          <c:idx val="13"/>
          <c:order val="13"/>
          <c:tx>
            <c:strRef>
              <c:f>Formula!$Q$119:$Q$120</c:f>
              <c:strCache>
                <c:ptCount val="2"/>
                <c:pt idx="0">
                  <c:v>CREATION</c:v>
                </c:pt>
                <c:pt idx="1">
                  <c:v>Creation Compliance %</c:v>
                </c:pt>
              </c:strCache>
            </c:strRef>
          </c:tx>
          <c:spPr>
            <a:solidFill>
              <a:sysClr val="window" lastClr="FFFFFF">
                <a:lumMod val="50000"/>
              </a:sys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Formula!$C$121</c:f>
              <c:strCache>
                <c:ptCount val="1"/>
                <c:pt idx="0">
                  <c:v>Capacity</c:v>
                </c:pt>
              </c:strCache>
            </c:strRef>
          </c:cat>
          <c:val>
            <c:numRef>
              <c:f>Formula!$Q$121</c:f>
              <c:numCache>
                <c:formatCode>0%</c:formatCode>
                <c:ptCount val="1"/>
                <c:pt idx="0">
                  <c:v>0</c:v>
                </c:pt>
              </c:numCache>
            </c:numRef>
          </c:val>
          <c:extLst>
            <c:ext xmlns:c16="http://schemas.microsoft.com/office/drawing/2014/chart" uri="{C3380CC4-5D6E-409C-BE32-E72D297353CC}">
              <c16:uniqueId val="{00000001-4CD9-4D7B-90F8-463575970A64}"/>
            </c:ext>
          </c:extLst>
        </c:ser>
        <c:dLbls>
          <c:showLegendKey val="0"/>
          <c:showVal val="0"/>
          <c:showCatName val="0"/>
          <c:showSerName val="0"/>
          <c:showPercent val="0"/>
          <c:showBubbleSize val="0"/>
        </c:dLbls>
        <c:gapWidth val="499"/>
        <c:overlap val="-28"/>
        <c:axId val="1066177912"/>
        <c:axId val="1066170040"/>
        <c:extLst>
          <c:ext xmlns:c15="http://schemas.microsoft.com/office/drawing/2012/chart" uri="{02D57815-91ED-43cb-92C2-25804820EDAC}">
            <c15:filteredBarSeries>
              <c15:ser>
                <c:idx val="0"/>
                <c:order val="0"/>
                <c:tx>
                  <c:strRef>
                    <c:extLst>
                      <c:ext uri="{02D57815-91ED-43cb-92C2-25804820EDAC}">
                        <c15:formulaRef>
                          <c15:sqref>Formula!$D$119:$D$120</c15:sqref>
                        </c15:formulaRef>
                      </c:ext>
                    </c:extLst>
                    <c:strCache>
                      <c:ptCount val="2"/>
                      <c:pt idx="0">
                        <c:v>SUPPLIER</c:v>
                      </c:pt>
                      <c:pt idx="1">
                        <c:v># Questions</c:v>
                      </c:pt>
                    </c:strCache>
                  </c:strRef>
                </c:tx>
                <c:spPr>
                  <a:solidFill>
                    <a:schemeClr val="accent1"/>
                  </a:solidFill>
                  <a:ln>
                    <a:noFill/>
                  </a:ln>
                  <a:effectLst/>
                </c:spPr>
                <c:invertIfNegative val="0"/>
                <c:cat>
                  <c:strRef>
                    <c:extLst>
                      <c:ext uri="{02D57815-91ED-43cb-92C2-25804820EDAC}">
                        <c15:formulaRef>
                          <c15:sqref>Formula!$C$121</c15:sqref>
                        </c15:formulaRef>
                      </c:ext>
                    </c:extLst>
                    <c:strCache>
                      <c:ptCount val="1"/>
                      <c:pt idx="0">
                        <c:v>Capacity</c:v>
                      </c:pt>
                    </c:strCache>
                  </c:strRef>
                </c:cat>
                <c:val>
                  <c:numRef>
                    <c:extLst>
                      <c:ext uri="{02D57815-91ED-43cb-92C2-25804820EDAC}">
                        <c15:formulaRef>
                          <c15:sqref>Formula!$D$121</c15:sqref>
                        </c15:formulaRef>
                      </c:ext>
                    </c:extLst>
                    <c:numCache>
                      <c:formatCode>General</c:formatCode>
                      <c:ptCount val="1"/>
                      <c:pt idx="0">
                        <c:v>22</c:v>
                      </c:pt>
                    </c:numCache>
                  </c:numRef>
                </c:val>
                <c:extLst>
                  <c:ext xmlns:c16="http://schemas.microsoft.com/office/drawing/2014/chart" uri="{C3380CC4-5D6E-409C-BE32-E72D297353CC}">
                    <c16:uniqueId val="{00000002-4CD9-4D7B-90F8-463575970A64}"/>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Formula!$E$119:$E$120</c15:sqref>
                        </c15:formulaRef>
                      </c:ext>
                    </c:extLst>
                    <c:strCache>
                      <c:ptCount val="2"/>
                      <c:pt idx="0">
                        <c:v>SUPPLIER</c:v>
                      </c:pt>
                      <c:pt idx="1">
                        <c:v>"N/A" Count</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Formula!$E$121</c15:sqref>
                        </c15:formulaRef>
                      </c:ext>
                    </c:extLst>
                    <c:numCache>
                      <c:formatCode>General</c:formatCode>
                      <c:ptCount val="1"/>
                      <c:pt idx="0">
                        <c:v>0</c:v>
                      </c:pt>
                    </c:numCache>
                  </c:numRef>
                </c:val>
                <c:extLst xmlns:c15="http://schemas.microsoft.com/office/drawing/2012/chart">
                  <c:ext xmlns:c16="http://schemas.microsoft.com/office/drawing/2014/chart" uri="{C3380CC4-5D6E-409C-BE32-E72D297353CC}">
                    <c16:uniqueId val="{00000003-4CD9-4D7B-90F8-463575970A6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Formula!$F$119:$F$120</c15:sqref>
                        </c15:formulaRef>
                      </c:ext>
                    </c:extLst>
                    <c:strCache>
                      <c:ptCount val="2"/>
                      <c:pt idx="0">
                        <c:v>SUPPLIER</c:v>
                      </c:pt>
                      <c:pt idx="1">
                        <c:v>"NO" Count</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Formula!$F$121</c15:sqref>
                        </c15:formulaRef>
                      </c:ext>
                    </c:extLst>
                    <c:numCache>
                      <c:formatCode>0</c:formatCode>
                      <c:ptCount val="1"/>
                      <c:pt idx="0">
                        <c:v>0</c:v>
                      </c:pt>
                    </c:numCache>
                  </c:numRef>
                </c:val>
                <c:extLst xmlns:c15="http://schemas.microsoft.com/office/drawing/2012/chart">
                  <c:ext xmlns:c16="http://schemas.microsoft.com/office/drawing/2014/chart" uri="{C3380CC4-5D6E-409C-BE32-E72D297353CC}">
                    <c16:uniqueId val="{00000004-4CD9-4D7B-90F8-463575970A6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Formula!$G$119:$G$120</c15:sqref>
                        </c15:formulaRef>
                      </c:ext>
                    </c:extLst>
                    <c:strCache>
                      <c:ptCount val="2"/>
                      <c:pt idx="0">
                        <c:v>SUPPLIER</c:v>
                      </c:pt>
                      <c:pt idx="1">
                        <c:v>Applicable questions count</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Formula!$G$121</c15:sqref>
                        </c15:formulaRef>
                      </c:ext>
                    </c:extLst>
                    <c:numCache>
                      <c:formatCode>General</c:formatCode>
                      <c:ptCount val="1"/>
                      <c:pt idx="0">
                        <c:v>22</c:v>
                      </c:pt>
                    </c:numCache>
                  </c:numRef>
                </c:val>
                <c:extLst xmlns:c15="http://schemas.microsoft.com/office/drawing/2012/chart">
                  <c:ext xmlns:c16="http://schemas.microsoft.com/office/drawing/2014/chart" uri="{C3380CC4-5D6E-409C-BE32-E72D297353CC}">
                    <c16:uniqueId val="{00000005-4CD9-4D7B-90F8-463575970A6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Formula!$H$119:$H$120</c15:sqref>
                        </c15:formulaRef>
                      </c:ext>
                    </c:extLst>
                    <c:strCache>
                      <c:ptCount val="2"/>
                      <c:pt idx="0">
                        <c:v>SUPPLIER</c:v>
                      </c:pt>
                      <c:pt idx="1">
                        <c:v>Maximum points possible</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Formula!$H$121</c15:sqref>
                        </c15:formulaRef>
                      </c:ext>
                    </c:extLst>
                    <c:numCache>
                      <c:formatCode>General</c:formatCode>
                      <c:ptCount val="1"/>
                      <c:pt idx="0">
                        <c:v>44</c:v>
                      </c:pt>
                    </c:numCache>
                  </c:numRef>
                </c:val>
                <c:extLst xmlns:c15="http://schemas.microsoft.com/office/drawing/2012/chart">
                  <c:ext xmlns:c16="http://schemas.microsoft.com/office/drawing/2014/chart" uri="{C3380CC4-5D6E-409C-BE32-E72D297353CC}">
                    <c16:uniqueId val="{00000006-4CD9-4D7B-90F8-463575970A6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Formula!$I$119:$I$120</c15:sqref>
                        </c15:formulaRef>
                      </c:ext>
                    </c:extLst>
                    <c:strCache>
                      <c:ptCount val="2"/>
                      <c:pt idx="0">
                        <c:v>SUPPLIER</c:v>
                      </c:pt>
                      <c:pt idx="1">
                        <c:v>Supplier points</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Formula!$I$121</c15:sqref>
                        </c15:formulaRef>
                      </c:ext>
                    </c:extLst>
                    <c:numCache>
                      <c:formatCode>General</c:formatCode>
                      <c:ptCount val="1"/>
                      <c:pt idx="0">
                        <c:v>0</c:v>
                      </c:pt>
                    </c:numCache>
                  </c:numRef>
                </c:val>
                <c:extLst xmlns:c15="http://schemas.microsoft.com/office/drawing/2012/chart">
                  <c:ext xmlns:c16="http://schemas.microsoft.com/office/drawing/2014/chart" uri="{C3380CC4-5D6E-409C-BE32-E72D297353CC}">
                    <c16:uniqueId val="{00000007-4CD9-4D7B-90F8-463575970A64}"/>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Formula!$K$119:$K$120</c15:sqref>
                        </c15:formulaRef>
                      </c:ext>
                    </c:extLst>
                    <c:strCache>
                      <c:ptCount val="2"/>
                      <c:pt idx="0">
                        <c:v>CREATION</c:v>
                      </c:pt>
                      <c:pt idx="1">
                        <c:v># Questions</c:v>
                      </c:pt>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Formula!$K$121</c15:sqref>
                        </c15:formulaRef>
                      </c:ext>
                    </c:extLst>
                    <c:numCache>
                      <c:formatCode>General</c:formatCode>
                      <c:ptCount val="1"/>
                      <c:pt idx="0">
                        <c:v>22</c:v>
                      </c:pt>
                    </c:numCache>
                  </c:numRef>
                </c:val>
                <c:extLst xmlns:c15="http://schemas.microsoft.com/office/drawing/2012/chart">
                  <c:ext xmlns:c16="http://schemas.microsoft.com/office/drawing/2014/chart" uri="{C3380CC4-5D6E-409C-BE32-E72D297353CC}">
                    <c16:uniqueId val="{00000008-4CD9-4D7B-90F8-463575970A64}"/>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Formula!$L$119:$L$120</c15:sqref>
                        </c15:formulaRef>
                      </c:ext>
                    </c:extLst>
                    <c:strCache>
                      <c:ptCount val="2"/>
                      <c:pt idx="0">
                        <c:v>CREATION</c:v>
                      </c:pt>
                      <c:pt idx="1">
                        <c:v>"N/A" Count</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Formula!$L$121</c15:sqref>
                        </c15:formulaRef>
                      </c:ext>
                    </c:extLst>
                    <c:numCache>
                      <c:formatCode>General</c:formatCode>
                      <c:ptCount val="1"/>
                      <c:pt idx="0">
                        <c:v>0</c:v>
                      </c:pt>
                    </c:numCache>
                  </c:numRef>
                </c:val>
                <c:extLst xmlns:c15="http://schemas.microsoft.com/office/drawing/2012/chart">
                  <c:ext xmlns:c16="http://schemas.microsoft.com/office/drawing/2014/chart" uri="{C3380CC4-5D6E-409C-BE32-E72D297353CC}">
                    <c16:uniqueId val="{00000009-4CD9-4D7B-90F8-463575970A64}"/>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Formula!$M$119:$M$120</c15:sqref>
                        </c15:formulaRef>
                      </c:ext>
                    </c:extLst>
                    <c:strCache>
                      <c:ptCount val="2"/>
                      <c:pt idx="0">
                        <c:v>CREATION</c:v>
                      </c:pt>
                      <c:pt idx="1">
                        <c:v>"NO" Count</c:v>
                      </c:pt>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Formula!$M$121</c15:sqref>
                        </c15:formulaRef>
                      </c:ext>
                    </c:extLst>
                    <c:numCache>
                      <c:formatCode>0</c:formatCode>
                      <c:ptCount val="1"/>
                      <c:pt idx="0">
                        <c:v>0</c:v>
                      </c:pt>
                    </c:numCache>
                  </c:numRef>
                </c:val>
                <c:extLst xmlns:c15="http://schemas.microsoft.com/office/drawing/2012/chart">
                  <c:ext xmlns:c16="http://schemas.microsoft.com/office/drawing/2014/chart" uri="{C3380CC4-5D6E-409C-BE32-E72D297353CC}">
                    <c16:uniqueId val="{0000000A-4CD9-4D7B-90F8-463575970A64}"/>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Formula!$N$119:$N$120</c15:sqref>
                        </c15:formulaRef>
                      </c:ext>
                    </c:extLst>
                    <c:strCache>
                      <c:ptCount val="2"/>
                      <c:pt idx="0">
                        <c:v>CREATION</c:v>
                      </c:pt>
                      <c:pt idx="1">
                        <c:v>Applicable questions count</c:v>
                      </c:pt>
                    </c:strCache>
                  </c:strRef>
                </c:tx>
                <c:spPr>
                  <a:solidFill>
                    <a:schemeClr val="accent5">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Formula!$N$121</c15:sqref>
                        </c15:formulaRef>
                      </c:ext>
                    </c:extLst>
                    <c:numCache>
                      <c:formatCode>General</c:formatCode>
                      <c:ptCount val="1"/>
                      <c:pt idx="0">
                        <c:v>22</c:v>
                      </c:pt>
                    </c:numCache>
                  </c:numRef>
                </c:val>
                <c:extLst xmlns:c15="http://schemas.microsoft.com/office/drawing/2012/chart">
                  <c:ext xmlns:c16="http://schemas.microsoft.com/office/drawing/2014/chart" uri="{C3380CC4-5D6E-409C-BE32-E72D297353CC}">
                    <c16:uniqueId val="{0000000B-4CD9-4D7B-90F8-463575970A64}"/>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Formula!$O$119:$O$120</c15:sqref>
                        </c15:formulaRef>
                      </c:ext>
                    </c:extLst>
                    <c:strCache>
                      <c:ptCount val="2"/>
                      <c:pt idx="0">
                        <c:v>CREATION</c:v>
                      </c:pt>
                      <c:pt idx="1">
                        <c:v>Maximum points possible</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Formula!$O$121</c15:sqref>
                        </c15:formulaRef>
                      </c:ext>
                    </c:extLst>
                    <c:numCache>
                      <c:formatCode>General</c:formatCode>
                      <c:ptCount val="1"/>
                      <c:pt idx="0">
                        <c:v>44</c:v>
                      </c:pt>
                    </c:numCache>
                  </c:numRef>
                </c:val>
                <c:extLst xmlns:c15="http://schemas.microsoft.com/office/drawing/2012/chart">
                  <c:ext xmlns:c16="http://schemas.microsoft.com/office/drawing/2014/chart" uri="{C3380CC4-5D6E-409C-BE32-E72D297353CC}">
                    <c16:uniqueId val="{0000000C-4CD9-4D7B-90F8-463575970A64}"/>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Formula!$P$119:$P$120</c15:sqref>
                        </c15:formulaRef>
                      </c:ext>
                    </c:extLst>
                    <c:strCache>
                      <c:ptCount val="2"/>
                      <c:pt idx="0">
                        <c:v>CREATION</c:v>
                      </c:pt>
                      <c:pt idx="1">
                        <c:v>Creation points</c:v>
                      </c:pt>
                    </c:strCache>
                  </c:strRef>
                </c:tx>
                <c:spPr>
                  <a:solidFill>
                    <a:schemeClr val="accent1">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Formula!$C$121</c15:sqref>
                        </c15:formulaRef>
                      </c:ext>
                    </c:extLst>
                    <c:strCache>
                      <c:ptCount val="1"/>
                      <c:pt idx="0">
                        <c:v>Capacity</c:v>
                      </c:pt>
                    </c:strCache>
                  </c:strRef>
                </c:cat>
                <c:val>
                  <c:numRef>
                    <c:extLst xmlns:c15="http://schemas.microsoft.com/office/drawing/2012/chart">
                      <c:ext xmlns:c15="http://schemas.microsoft.com/office/drawing/2012/chart" uri="{02D57815-91ED-43cb-92C2-25804820EDAC}">
                        <c15:formulaRef>
                          <c15:sqref>Formula!$P$121</c15:sqref>
                        </c15:formulaRef>
                      </c:ext>
                    </c:extLst>
                    <c:numCache>
                      <c:formatCode>General</c:formatCode>
                      <c:ptCount val="1"/>
                      <c:pt idx="0">
                        <c:v>0</c:v>
                      </c:pt>
                    </c:numCache>
                  </c:numRef>
                </c:val>
                <c:extLst xmlns:c15="http://schemas.microsoft.com/office/drawing/2012/chart">
                  <c:ext xmlns:c16="http://schemas.microsoft.com/office/drawing/2014/chart" uri="{C3380CC4-5D6E-409C-BE32-E72D297353CC}">
                    <c16:uniqueId val="{0000000D-4CD9-4D7B-90F8-463575970A64}"/>
                  </c:ext>
                </c:extLst>
              </c15:ser>
            </c15:filteredBarSeries>
          </c:ext>
        </c:extLst>
      </c:barChart>
      <c:catAx>
        <c:axId val="1066177912"/>
        <c:scaling>
          <c:orientation val="minMax"/>
        </c:scaling>
        <c:delete val="0"/>
        <c:axPos val="b"/>
        <c:numFmt formatCode="General" sourceLinked="1"/>
        <c:majorTickMark val="none"/>
        <c:minorTickMark val="none"/>
        <c:tickLblPos val="nextTo"/>
        <c:spPr>
          <a:noFill/>
          <a:ln w="9525" cap="flat" cmpd="sng" algn="ctr">
            <a:solidFill>
              <a:schemeClr val="bg2">
                <a:lumMod val="2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1066170040"/>
        <c:crosses val="autoZero"/>
        <c:auto val="1"/>
        <c:lblAlgn val="ctr"/>
        <c:lblOffset val="100"/>
        <c:noMultiLvlLbl val="0"/>
      </c:catAx>
      <c:valAx>
        <c:axId val="1066170040"/>
        <c:scaling>
          <c:orientation val="minMax"/>
        </c:scaling>
        <c:delete val="0"/>
        <c:axPos val="l"/>
        <c:majorGridlines>
          <c:spPr>
            <a:ln w="9525" cap="flat" cmpd="sng" algn="ctr">
              <a:solidFill>
                <a:schemeClr val="accent1">
                  <a:lumMod val="7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066177912"/>
        <c:crosses val="autoZero"/>
        <c:crossBetween val="between"/>
      </c:valAx>
      <c:spPr>
        <a:noFill/>
        <a:ln>
          <a:noFill/>
        </a:ln>
        <a:effectLst/>
      </c:spPr>
    </c:plotArea>
    <c:legend>
      <c:legendPos val="b"/>
      <c:layout>
        <c:manualLayout>
          <c:xMode val="edge"/>
          <c:yMode val="edge"/>
          <c:x val="5.6181322358601217E-2"/>
          <c:y val="5.2262074757678759E-2"/>
          <c:w val="0.26073498110295767"/>
          <c:h val="5.8363855001648507E-2"/>
        </c:manualLayout>
      </c:layout>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2"/>
    </a:solidFill>
    <a:ln w="9525" cap="flat" cmpd="sng" algn="ctr">
      <a:solidFill>
        <a:schemeClr val="accent1">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89388</xdr:colOff>
      <xdr:row>3</xdr:row>
      <xdr:rowOff>0</xdr:rowOff>
    </xdr:from>
    <xdr:to>
      <xdr:col>1</xdr:col>
      <xdr:colOff>1179472</xdr:colOff>
      <xdr:row>3</xdr:row>
      <xdr:rowOff>0</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388" y="57639"/>
          <a:ext cx="1090084" cy="6218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106631</xdr:colOff>
      <xdr:row>1</xdr:row>
      <xdr:rowOff>12821</xdr:rowOff>
    </xdr:from>
    <xdr:to>
      <xdr:col>2</xdr:col>
      <xdr:colOff>656244</xdr:colOff>
      <xdr:row>2</xdr:row>
      <xdr:rowOff>457321</xdr:rowOff>
    </xdr:to>
    <xdr:pic>
      <xdr:nvPicPr>
        <xdr:cNvPr id="7" name="Picture 2" descr="creation-logo">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01881" y="108071"/>
          <a:ext cx="1668801" cy="837406"/>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157822</xdr:colOff>
      <xdr:row>1</xdr:row>
      <xdr:rowOff>19353</xdr:rowOff>
    </xdr:from>
    <xdr:to>
      <xdr:col>1</xdr:col>
      <xdr:colOff>1515157</xdr:colOff>
      <xdr:row>2</xdr:row>
      <xdr:rowOff>457503</xdr:rowOff>
    </xdr:to>
    <xdr:pic>
      <xdr:nvPicPr>
        <xdr:cNvPr id="2" name="Picture 2" descr="creation-logo">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904" y="224321"/>
          <a:ext cx="1357335" cy="1004828"/>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45940</xdr:colOff>
      <xdr:row>1</xdr:row>
      <xdr:rowOff>28836</xdr:rowOff>
    </xdr:from>
    <xdr:to>
      <xdr:col>1</xdr:col>
      <xdr:colOff>1533525</xdr:colOff>
      <xdr:row>2</xdr:row>
      <xdr:rowOff>466986</xdr:rowOff>
    </xdr:to>
    <xdr:pic>
      <xdr:nvPicPr>
        <xdr:cNvPr id="2" name="Picture 2" descr="creation-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3096" y="124086"/>
          <a:ext cx="1487585" cy="100965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126109</xdr:colOff>
      <xdr:row>1</xdr:row>
      <xdr:rowOff>49472</xdr:rowOff>
    </xdr:from>
    <xdr:to>
      <xdr:col>1</xdr:col>
      <xdr:colOff>1522677</xdr:colOff>
      <xdr:row>2</xdr:row>
      <xdr:rowOff>487622</xdr:rowOff>
    </xdr:to>
    <xdr:pic>
      <xdr:nvPicPr>
        <xdr:cNvPr id="2" name="Picture 2" descr="creation-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21359" y="120910"/>
          <a:ext cx="1396568" cy="100965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191764</xdr:colOff>
      <xdr:row>1</xdr:row>
      <xdr:rowOff>65802</xdr:rowOff>
    </xdr:from>
    <xdr:to>
      <xdr:col>2</xdr:col>
      <xdr:colOff>500063</xdr:colOff>
      <xdr:row>2</xdr:row>
      <xdr:rowOff>503952</xdr:rowOff>
    </xdr:to>
    <xdr:pic>
      <xdr:nvPicPr>
        <xdr:cNvPr id="2" name="Picture 2" descr="creation-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10827" y="172958"/>
          <a:ext cx="1534642" cy="1009650"/>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285750</xdr:colOff>
      <xdr:row>16</xdr:row>
      <xdr:rowOff>76200</xdr:rowOff>
    </xdr:from>
    <xdr:to>
      <xdr:col>14</xdr:col>
      <xdr:colOff>1250156</xdr:colOff>
      <xdr:row>39</xdr:row>
      <xdr:rowOff>0</xdr:rowOff>
    </xdr:to>
    <xdr:graphicFrame macro="">
      <xdr:nvGraphicFramePr>
        <xdr:cNvPr id="8" name="Chart 7">
          <a:extLst>
            <a:ext uri="{FF2B5EF4-FFF2-40B4-BE49-F238E27FC236}">
              <a16:creationId xmlns:a16="http://schemas.microsoft.com/office/drawing/2014/main" id="{00000000-0008-0000-0600-000008000000}"/>
            </a:ext>
            <a:ext uri="{147F2762-F138-4A5C-976F-8EAC2B608ADB}">
              <a16:predDERef xmlns:a16="http://schemas.microsoft.com/office/drawing/2014/main" pre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74</xdr:row>
      <xdr:rowOff>0</xdr:rowOff>
    </xdr:from>
    <xdr:to>
      <xdr:col>15</xdr:col>
      <xdr:colOff>365125</xdr:colOff>
      <xdr:row>100</xdr:row>
      <xdr:rowOff>15875</xdr:rowOff>
    </xdr:to>
    <xdr:graphicFrame macro="">
      <xdr:nvGraphicFramePr>
        <xdr:cNvPr id="9" name="Chart 8">
          <a:extLst>
            <a:ext uri="{FF2B5EF4-FFF2-40B4-BE49-F238E27FC236}">
              <a16:creationId xmlns:a16="http://schemas.microsoft.com/office/drawing/2014/main" id="{00000000-0008-0000-0600-000009000000}"/>
            </a:ext>
            <a:ext uri="{147F2762-F138-4A5C-976F-8EAC2B608ADB}">
              <a16:predDERef xmlns:a16="http://schemas.microsoft.com/office/drawing/2014/main" pre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125</xdr:row>
      <xdr:rowOff>0</xdr:rowOff>
    </xdr:from>
    <xdr:to>
      <xdr:col>13</xdr:col>
      <xdr:colOff>571500</xdr:colOff>
      <xdr:row>150</xdr:row>
      <xdr:rowOff>130969</xdr:rowOff>
    </xdr:to>
    <xdr:graphicFrame macro="">
      <xdr:nvGraphicFramePr>
        <xdr:cNvPr id="13" name="Chart 12">
          <a:extLst>
            <a:ext uri="{FF2B5EF4-FFF2-40B4-BE49-F238E27FC236}">
              <a16:creationId xmlns:a16="http://schemas.microsoft.com/office/drawing/2014/main" id="{00000000-0008-0000-0600-00000D000000}"/>
            </a:ext>
            <a:ext uri="{147F2762-F138-4A5C-976F-8EAC2B608ADB}">
              <a16:predDERef xmlns:a16="http://schemas.microsoft.com/office/drawing/2014/main" pre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253676</xdr:colOff>
      <xdr:row>1</xdr:row>
      <xdr:rowOff>44371</xdr:rowOff>
    </xdr:from>
    <xdr:to>
      <xdr:col>1</xdr:col>
      <xdr:colOff>1591479</xdr:colOff>
      <xdr:row>2</xdr:row>
      <xdr:rowOff>482521</xdr:rowOff>
    </xdr:to>
    <xdr:pic>
      <xdr:nvPicPr>
        <xdr:cNvPr id="5" name="Picture 2" descr="creation-logo">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8926" y="163434"/>
          <a:ext cx="1337803" cy="723900"/>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225102</xdr:colOff>
      <xdr:row>0</xdr:row>
      <xdr:rowOff>84184</xdr:rowOff>
    </xdr:from>
    <xdr:to>
      <xdr:col>2</xdr:col>
      <xdr:colOff>533400</xdr:colOff>
      <xdr:row>2</xdr:row>
      <xdr:rowOff>561104</xdr:rowOff>
    </xdr:to>
    <xdr:pic>
      <xdr:nvPicPr>
        <xdr:cNvPr id="3" name="Picture 2" descr="creation-logo">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20352" y="84184"/>
          <a:ext cx="1082204" cy="81029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189976</xdr:colOff>
      <xdr:row>1</xdr:row>
      <xdr:rowOff>131884</xdr:rowOff>
    </xdr:from>
    <xdr:to>
      <xdr:col>1</xdr:col>
      <xdr:colOff>1227748</xdr:colOff>
      <xdr:row>2</xdr:row>
      <xdr:rowOff>576384</xdr:rowOff>
    </xdr:to>
    <xdr:pic>
      <xdr:nvPicPr>
        <xdr:cNvPr id="2" name="Picture 2" descr="creation-logo">
          <a:extLst>
            <a:ext uri="{FF2B5EF4-FFF2-40B4-BE49-F238E27FC236}">
              <a16:creationId xmlns:a16="http://schemas.microsoft.com/office/drawing/2014/main" id="{65421DDE-7DF7-4304-9704-E21E2A44A4B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226" y="246184"/>
          <a:ext cx="1037772" cy="835025"/>
        </a:xfrm>
        <a:prstGeom prst="rect">
          <a:avLst/>
        </a:prstGeom>
        <a:noFill/>
      </xdr:spPr>
    </xdr:pic>
    <xdr:clientData/>
  </xdr:twoCellAnchor>
</xdr:wsDr>
</file>

<file path=xl/persons/person.xml><?xml version="1.0" encoding="utf-8"?>
<personList xmlns="http://schemas.microsoft.com/office/spreadsheetml/2018/threadedcomments" xmlns:x="http://schemas.openxmlformats.org/spreadsheetml/2006/main">
  <person displayName="Emmanuel Garcia Madrid" id="{5F66568F-7BE1-4C9F-BF79-823423EA564C}" userId="S::emmanuel.garcia@creationtech.com::3ba65976-36d1-48f4-b84f-bda78e42f210"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D37" dT="2023-08-16T18:29:18.37" personId="{5F66568F-7BE1-4C9F-BF79-823423EA564C}" id="{8F23AE2D-10CE-4C98-8389-64F6EB524875}">
    <text>repeated question</text>
  </threadedComment>
  <threadedComment ref="D75" dT="2023-08-16T18:16:55.10" personId="{5F66568F-7BE1-4C9F-BF79-823423EA564C}" id="{923351F9-A548-409B-AE5E-C4F70A622419}">
    <text>should be part of training section</text>
  </threadedComment>
  <threadedComment ref="D77" dT="2023-08-16T18:17:11.82" personId="{5F66568F-7BE1-4C9F-BF79-823423EA564C}" id="{274F9D4D-E657-4080-BC60-3DC498939BA6}">
    <text>should be part of a training section</text>
  </threadedComment>
  <threadedComment ref="D78" dT="2023-08-16T18:18:59.82" personId="{5F66568F-7BE1-4C9F-BF79-823423EA564C}" id="{039D4F6D-70B2-42D5-BC8A-1AFCB22571B8}">
    <text>should be part of training section</text>
  </threadedComment>
  <threadedComment ref="D79" dT="2023-08-16T18:57:12.06" personId="{5F66568F-7BE1-4C9F-BF79-823423EA564C}" id="{F5EE9542-A7A9-4E09-9A85-7A2B999E855A}">
    <text>should be part of training section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35878-27A3-4A8F-922F-6D0A07D241F6}">
  <sheetPr codeName="Sheet3">
    <tabColor theme="6"/>
    <pageSetUpPr autoPageBreaks="0"/>
  </sheetPr>
  <dimension ref="B1:T62"/>
  <sheetViews>
    <sheetView showGridLines="0" tabSelected="1" zoomScale="80" zoomScaleNormal="80" workbookViewId="0">
      <selection activeCell="S57" sqref="S57"/>
    </sheetView>
  </sheetViews>
  <sheetFormatPr baseColWidth="10" defaultColWidth="9.5" defaultRowHeight="16"/>
  <cols>
    <col min="1" max="1" width="1.5" style="3" customWidth="1"/>
    <col min="2" max="2" width="16.83203125" style="3" customWidth="1"/>
    <col min="3" max="3" width="11.5" style="3" customWidth="1"/>
    <col min="4" max="4" width="17" style="3" customWidth="1"/>
    <col min="5" max="5" width="18.5" style="3" bestFit="1" customWidth="1"/>
    <col min="6" max="7" width="19.5" style="3" bestFit="1" customWidth="1"/>
    <col min="8" max="8" width="23" style="3" customWidth="1"/>
    <col min="9" max="9" width="18.5" style="3" customWidth="1"/>
    <col min="10" max="10" width="28.5" style="3" customWidth="1"/>
    <col min="11" max="11" width="9.5" style="2"/>
    <col min="12" max="12" width="16.5" style="3" customWidth="1"/>
    <col min="13" max="16384" width="9.5" style="3"/>
  </cols>
  <sheetData>
    <row r="1" spans="2:12" ht="7.5" customHeight="1" thickBot="1"/>
    <row r="2" spans="2:12" s="11" customFormat="1" ht="31" customHeight="1" thickBot="1">
      <c r="B2" s="238"/>
      <c r="C2" s="392" t="s">
        <v>0</v>
      </c>
      <c r="D2" s="392"/>
      <c r="E2" s="392"/>
      <c r="F2" s="392"/>
      <c r="G2" s="239"/>
      <c r="H2" s="240"/>
      <c r="I2" s="187" t="s">
        <v>1</v>
      </c>
      <c r="J2" s="187" t="str">
        <f>'HISTORY OF CHANGES'!H2</f>
        <v>Revision H</v>
      </c>
    </row>
    <row r="3" spans="2:12" s="11" customFormat="1" ht="48" customHeight="1" thickBot="1">
      <c r="B3" s="241"/>
      <c r="C3" s="393"/>
      <c r="D3" s="393"/>
      <c r="E3" s="393"/>
      <c r="F3" s="393"/>
      <c r="G3" s="242"/>
      <c r="H3" s="243"/>
      <c r="I3" s="187" t="s">
        <v>2</v>
      </c>
      <c r="J3" s="187" t="s">
        <v>3</v>
      </c>
    </row>
    <row r="4" spans="2:12" ht="17" thickBot="1">
      <c r="B4" s="244"/>
      <c r="C4" s="244"/>
      <c r="D4" s="244"/>
      <c r="E4" s="244"/>
      <c r="F4" s="244"/>
      <c r="G4" s="244"/>
      <c r="H4" s="245"/>
      <c r="I4" s="246"/>
      <c r="J4" s="246"/>
    </row>
    <row r="5" spans="2:12" ht="23.25" customHeight="1" thickBot="1">
      <c r="B5" s="247" t="s">
        <v>4</v>
      </c>
      <c r="C5" s="376" t="s">
        <v>5</v>
      </c>
      <c r="D5" s="377"/>
      <c r="E5" s="377"/>
      <c r="F5" s="377"/>
      <c r="G5" s="377"/>
      <c r="H5" s="377"/>
      <c r="I5" s="377"/>
      <c r="J5" s="378"/>
    </row>
    <row r="6" spans="2:12" s="4" customFormat="1" ht="27" customHeight="1">
      <c r="B6" s="248">
        <v>1</v>
      </c>
      <c r="C6" s="403" t="s">
        <v>496</v>
      </c>
      <c r="D6" s="403"/>
      <c r="E6" s="403"/>
      <c r="F6" s="403"/>
      <c r="G6" s="403"/>
      <c r="H6" s="403"/>
      <c r="I6" s="403"/>
      <c r="J6" s="404"/>
      <c r="K6" s="5"/>
    </row>
    <row r="7" spans="2:12" s="4" customFormat="1" ht="24" customHeight="1">
      <c r="B7" s="248">
        <v>2</v>
      </c>
      <c r="C7" s="396" t="s">
        <v>6</v>
      </c>
      <c r="D7" s="396"/>
      <c r="E7" s="396"/>
      <c r="F7" s="396"/>
      <c r="G7" s="396"/>
      <c r="H7" s="396"/>
      <c r="I7" s="396"/>
      <c r="J7" s="397"/>
      <c r="K7" s="5"/>
    </row>
    <row r="8" spans="2:12" s="4" customFormat="1" ht="27" customHeight="1">
      <c r="B8" s="249">
        <v>3</v>
      </c>
      <c r="C8" s="374" t="s">
        <v>7</v>
      </c>
      <c r="D8" s="394"/>
      <c r="E8" s="394"/>
      <c r="F8" s="394"/>
      <c r="G8" s="394"/>
      <c r="H8" s="394"/>
      <c r="I8" s="394"/>
      <c r="J8" s="395"/>
      <c r="K8" s="5"/>
    </row>
    <row r="9" spans="2:12" s="4" customFormat="1" ht="27" customHeight="1">
      <c r="B9" s="250">
        <v>4</v>
      </c>
      <c r="C9" s="374" t="s">
        <v>8</v>
      </c>
      <c r="D9" s="394"/>
      <c r="E9" s="394"/>
      <c r="F9" s="394"/>
      <c r="G9" s="394"/>
      <c r="H9" s="394"/>
      <c r="I9" s="394"/>
      <c r="J9" s="395"/>
      <c r="K9" s="5"/>
    </row>
    <row r="10" spans="2:12" ht="26.25" customHeight="1" thickBot="1">
      <c r="B10" s="251">
        <v>5</v>
      </c>
      <c r="C10" s="383" t="s">
        <v>9</v>
      </c>
      <c r="D10" s="405"/>
      <c r="E10" s="405"/>
      <c r="F10" s="405"/>
      <c r="G10" s="405"/>
      <c r="H10" s="405"/>
      <c r="I10" s="405"/>
      <c r="J10" s="406"/>
      <c r="L10" s="161"/>
    </row>
    <row r="11" spans="2:12" s="4" customFormat="1" ht="24" customHeight="1" thickBot="1">
      <c r="B11" s="252"/>
      <c r="C11" s="253"/>
      <c r="D11" s="254"/>
      <c r="E11" s="254"/>
      <c r="F11" s="254"/>
      <c r="G11" s="254"/>
      <c r="H11" s="254"/>
      <c r="I11" s="254"/>
      <c r="J11" s="254"/>
      <c r="K11" s="5"/>
    </row>
    <row r="12" spans="2:12" s="4" customFormat="1" ht="24" customHeight="1" thickBot="1">
      <c r="B12" s="357" t="s">
        <v>4</v>
      </c>
      <c r="C12" s="398" t="s">
        <v>10</v>
      </c>
      <c r="D12" s="399"/>
      <c r="E12" s="399"/>
      <c r="F12" s="399"/>
      <c r="G12" s="399"/>
      <c r="H12" s="399"/>
      <c r="I12" s="399"/>
      <c r="J12" s="400"/>
      <c r="K12" s="5"/>
    </row>
    <row r="13" spans="2:12" s="4" customFormat="1" ht="33.75" customHeight="1">
      <c r="B13" s="356">
        <v>1</v>
      </c>
      <c r="C13" s="401" t="s">
        <v>11</v>
      </c>
      <c r="D13" s="401"/>
      <c r="E13" s="401"/>
      <c r="F13" s="401"/>
      <c r="G13" s="401"/>
      <c r="H13" s="401"/>
      <c r="I13" s="401"/>
      <c r="J13" s="402"/>
      <c r="K13" s="5"/>
    </row>
    <row r="14" spans="2:12" s="4" customFormat="1" ht="33.75" customHeight="1">
      <c r="B14" s="255">
        <v>2</v>
      </c>
      <c r="C14" s="374" t="s">
        <v>490</v>
      </c>
      <c r="D14" s="374"/>
      <c r="E14" s="374"/>
      <c r="F14" s="374"/>
      <c r="G14" s="374"/>
      <c r="H14" s="374"/>
      <c r="I14" s="374"/>
      <c r="J14" s="375"/>
      <c r="K14" s="5"/>
    </row>
    <row r="15" spans="2:12" ht="26.25" customHeight="1">
      <c r="B15" s="255">
        <v>3</v>
      </c>
      <c r="C15" s="396" t="s">
        <v>12</v>
      </c>
      <c r="D15" s="396"/>
      <c r="E15" s="396"/>
      <c r="F15" s="396"/>
      <c r="G15" s="396"/>
      <c r="H15" s="396"/>
      <c r="I15" s="396"/>
      <c r="J15" s="397"/>
    </row>
    <row r="16" spans="2:12" ht="23.25" customHeight="1">
      <c r="B16" s="255">
        <v>4</v>
      </c>
      <c r="C16" s="374" t="s">
        <v>13</v>
      </c>
      <c r="D16" s="374"/>
      <c r="E16" s="374"/>
      <c r="F16" s="374"/>
      <c r="G16" s="374"/>
      <c r="H16" s="374"/>
      <c r="I16" s="374"/>
      <c r="J16" s="375"/>
    </row>
    <row r="17" spans="2:20" ht="23.25" customHeight="1">
      <c r="B17" s="255">
        <v>5</v>
      </c>
      <c r="C17" s="374" t="s">
        <v>14</v>
      </c>
      <c r="D17" s="374"/>
      <c r="E17" s="374"/>
      <c r="F17" s="374"/>
      <c r="G17" s="374"/>
      <c r="H17" s="374"/>
      <c r="I17" s="374"/>
      <c r="J17" s="375"/>
    </row>
    <row r="18" spans="2:20" ht="30" customHeight="1">
      <c r="B18" s="255">
        <v>6</v>
      </c>
      <c r="C18" s="374" t="s">
        <v>9</v>
      </c>
      <c r="D18" s="374"/>
      <c r="E18" s="374"/>
      <c r="F18" s="374"/>
      <c r="G18" s="374"/>
      <c r="H18" s="374"/>
      <c r="I18" s="374"/>
      <c r="J18" s="375"/>
    </row>
    <row r="19" spans="2:20" ht="33.75" customHeight="1" thickBot="1">
      <c r="B19" s="358">
        <v>7</v>
      </c>
      <c r="C19" s="383" t="s">
        <v>489</v>
      </c>
      <c r="D19" s="383"/>
      <c r="E19" s="383"/>
      <c r="F19" s="383"/>
      <c r="G19" s="383"/>
      <c r="H19" s="383"/>
      <c r="I19" s="383"/>
      <c r="J19" s="384"/>
    </row>
    <row r="20" spans="2:20" ht="24" customHeight="1"/>
    <row r="21" spans="2:20" ht="17" thickBot="1">
      <c r="B21" s="256"/>
      <c r="C21" s="257"/>
      <c r="D21" s="257"/>
      <c r="E21" s="257"/>
      <c r="F21" s="257"/>
      <c r="G21" s="257"/>
      <c r="H21" s="257"/>
      <c r="I21" s="257"/>
      <c r="J21" s="257"/>
    </row>
    <row r="22" spans="2:20" ht="20" thickBot="1">
      <c r="B22" s="376" t="s">
        <v>15</v>
      </c>
      <c r="C22" s="377"/>
      <c r="D22" s="377"/>
      <c r="E22" s="377"/>
      <c r="F22" s="377"/>
      <c r="G22" s="377"/>
      <c r="H22" s="377"/>
      <c r="I22" s="377"/>
      <c r="J22" s="378"/>
    </row>
    <row r="23" spans="2:20" ht="25.5" customHeight="1">
      <c r="B23" s="373" t="s">
        <v>16</v>
      </c>
      <c r="C23" s="374"/>
      <c r="D23" s="374"/>
      <c r="E23" s="374"/>
      <c r="F23" s="374"/>
      <c r="G23" s="374"/>
      <c r="H23" s="374"/>
      <c r="I23" s="374"/>
      <c r="J23" s="375"/>
    </row>
    <row r="24" spans="2:20" ht="30.75" customHeight="1">
      <c r="B24" s="373" t="s">
        <v>17</v>
      </c>
      <c r="C24" s="374"/>
      <c r="D24" s="374"/>
      <c r="E24" s="374"/>
      <c r="F24" s="374"/>
      <c r="G24" s="374"/>
      <c r="H24" s="374"/>
      <c r="I24" s="374"/>
      <c r="J24" s="375"/>
    </row>
    <row r="25" spans="2:20" ht="24" customHeight="1">
      <c r="B25" s="373" t="s">
        <v>18</v>
      </c>
      <c r="C25" s="374"/>
      <c r="D25" s="374"/>
      <c r="E25" s="374"/>
      <c r="F25" s="374"/>
      <c r="G25" s="374"/>
      <c r="H25" s="374"/>
      <c r="I25" s="374"/>
      <c r="J25" s="375"/>
    </row>
    <row r="26" spans="2:20" ht="24" customHeight="1" thickBot="1">
      <c r="B26" s="382" t="s">
        <v>19</v>
      </c>
      <c r="C26" s="383"/>
      <c r="D26" s="383"/>
      <c r="E26" s="383"/>
      <c r="F26" s="383"/>
      <c r="G26" s="383"/>
      <c r="H26" s="383"/>
      <c r="I26" s="383"/>
      <c r="J26" s="384"/>
    </row>
    <row r="27" spans="2:20">
      <c r="B27" s="256"/>
      <c r="C27" s="257"/>
      <c r="D27" s="257"/>
      <c r="E27" s="257"/>
      <c r="F27" s="257"/>
      <c r="G27" s="257"/>
      <c r="H27" s="257"/>
      <c r="I27" s="257"/>
      <c r="J27" s="257"/>
    </row>
    <row r="28" spans="2:20" ht="16.5" customHeight="1" thickBot="1">
      <c r="B28" s="258"/>
      <c r="C28" s="257"/>
      <c r="D28" s="257"/>
      <c r="E28" s="257"/>
      <c r="F28" s="257"/>
      <c r="G28" s="257"/>
      <c r="H28" s="257"/>
      <c r="I28" s="257"/>
      <c r="J28" s="257"/>
    </row>
    <row r="29" spans="2:20" ht="24" customHeight="1" thickBot="1">
      <c r="B29" s="376" t="s">
        <v>20</v>
      </c>
      <c r="C29" s="377"/>
      <c r="D29" s="377"/>
      <c r="E29" s="377"/>
      <c r="F29" s="377"/>
      <c r="G29" s="377"/>
      <c r="H29" s="377"/>
      <c r="I29" s="377"/>
      <c r="J29" s="378"/>
      <c r="K29" s="386"/>
      <c r="L29" s="386"/>
      <c r="M29" s="386"/>
      <c r="N29" s="386"/>
      <c r="O29" s="386"/>
      <c r="P29" s="386"/>
      <c r="Q29" s="386"/>
      <c r="R29" s="386"/>
      <c r="S29" s="386"/>
    </row>
    <row r="30" spans="2:20" ht="24" customHeight="1">
      <c r="B30" s="259">
        <v>1</v>
      </c>
      <c r="C30" s="379" t="s">
        <v>21</v>
      </c>
      <c r="D30" s="380"/>
      <c r="E30" s="380"/>
      <c r="F30" s="380"/>
      <c r="G30" s="380"/>
      <c r="H30" s="380"/>
      <c r="I30" s="380"/>
      <c r="J30" s="381"/>
      <c r="K30" s="94"/>
      <c r="L30" s="95"/>
      <c r="M30" s="95"/>
      <c r="N30" s="95"/>
      <c r="O30" s="95"/>
      <c r="P30" s="95"/>
      <c r="Q30" s="95"/>
      <c r="R30" s="95"/>
      <c r="S30" s="95"/>
      <c r="T30" s="95"/>
    </row>
    <row r="31" spans="2:20" ht="24" customHeight="1">
      <c r="B31" s="259">
        <v>2</v>
      </c>
      <c r="C31" s="260" t="s">
        <v>22</v>
      </c>
      <c r="D31" s="261"/>
      <c r="E31" s="261"/>
      <c r="F31" s="261"/>
      <c r="G31" s="261"/>
      <c r="H31" s="261"/>
      <c r="I31" s="261"/>
      <c r="J31" s="262"/>
      <c r="K31" s="94"/>
      <c r="L31" s="95"/>
      <c r="M31" s="95"/>
      <c r="N31" s="95"/>
      <c r="O31" s="95"/>
      <c r="P31" s="95"/>
      <c r="Q31" s="95"/>
      <c r="R31" s="95"/>
      <c r="S31" s="95"/>
      <c r="T31" s="95"/>
    </row>
    <row r="32" spans="2:20" ht="24" customHeight="1">
      <c r="B32" s="259">
        <v>3</v>
      </c>
      <c r="C32" s="260" t="s">
        <v>23</v>
      </c>
      <c r="D32" s="261"/>
      <c r="E32" s="261"/>
      <c r="F32" s="261"/>
      <c r="G32" s="261"/>
      <c r="H32" s="261"/>
      <c r="I32" s="261"/>
      <c r="J32" s="262"/>
      <c r="K32" s="94"/>
      <c r="L32" s="95"/>
      <c r="M32" s="95"/>
      <c r="N32" s="95"/>
      <c r="O32" s="95"/>
      <c r="P32" s="95"/>
      <c r="Q32" s="95"/>
      <c r="R32" s="95"/>
      <c r="S32" s="95"/>
      <c r="T32" s="95"/>
    </row>
    <row r="33" spans="2:20" ht="24" customHeight="1">
      <c r="B33" s="259">
        <v>4</v>
      </c>
      <c r="C33" s="260" t="s">
        <v>24</v>
      </c>
      <c r="D33" s="261"/>
      <c r="E33" s="261"/>
      <c r="F33" s="261"/>
      <c r="G33" s="261"/>
      <c r="H33" s="261"/>
      <c r="I33" s="261"/>
      <c r="J33" s="262"/>
      <c r="K33" s="94"/>
      <c r="L33" s="95"/>
      <c r="M33" s="95"/>
      <c r="N33" s="95"/>
      <c r="O33" s="95"/>
      <c r="P33" s="95"/>
      <c r="Q33" s="95"/>
      <c r="R33" s="95"/>
      <c r="S33" s="95"/>
      <c r="T33" s="95"/>
    </row>
    <row r="34" spans="2:20" ht="24" customHeight="1">
      <c r="B34" s="259">
        <v>5</v>
      </c>
      <c r="C34" s="260" t="s">
        <v>25</v>
      </c>
      <c r="D34" s="261"/>
      <c r="E34" s="261"/>
      <c r="F34" s="261"/>
      <c r="G34" s="261"/>
      <c r="H34" s="261"/>
      <c r="I34" s="261"/>
      <c r="J34" s="262"/>
      <c r="K34" s="94"/>
      <c r="L34" s="95"/>
      <c r="M34" s="95"/>
      <c r="N34" s="95"/>
      <c r="O34" s="95"/>
      <c r="P34" s="95"/>
      <c r="Q34" s="95"/>
      <c r="R34" s="95"/>
      <c r="S34" s="95"/>
      <c r="T34" s="95"/>
    </row>
    <row r="35" spans="2:20" ht="24" customHeight="1">
      <c r="B35" s="259">
        <v>6</v>
      </c>
      <c r="C35" s="260" t="s">
        <v>26</v>
      </c>
      <c r="D35" s="261"/>
      <c r="E35" s="261"/>
      <c r="F35" s="261"/>
      <c r="G35" s="261"/>
      <c r="H35" s="261"/>
      <c r="I35" s="261"/>
      <c r="J35" s="262"/>
      <c r="K35" s="94"/>
      <c r="L35" s="95"/>
      <c r="M35" s="95"/>
      <c r="N35" s="95"/>
      <c r="O35" s="95"/>
      <c r="P35" s="95"/>
      <c r="Q35" s="95"/>
      <c r="R35" s="95"/>
      <c r="S35" s="95"/>
      <c r="T35" s="95"/>
    </row>
    <row r="36" spans="2:20" ht="24" customHeight="1">
      <c r="B36" s="259">
        <v>7</v>
      </c>
      <c r="C36" s="260" t="s">
        <v>27</v>
      </c>
      <c r="D36" s="261"/>
      <c r="E36" s="261"/>
      <c r="F36" s="261"/>
      <c r="G36" s="261"/>
      <c r="H36" s="261"/>
      <c r="I36" s="261"/>
      <c r="J36" s="262"/>
      <c r="K36" s="94"/>
      <c r="L36" s="95"/>
      <c r="M36" s="95"/>
      <c r="N36" s="95"/>
      <c r="O36" s="95"/>
      <c r="P36" s="95"/>
      <c r="Q36" s="95"/>
      <c r="R36" s="95"/>
      <c r="S36" s="95"/>
      <c r="T36" s="95"/>
    </row>
    <row r="37" spans="2:20" ht="24" customHeight="1">
      <c r="B37" s="259">
        <v>8</v>
      </c>
      <c r="C37" s="260" t="s">
        <v>28</v>
      </c>
      <c r="D37" s="261"/>
      <c r="E37" s="261"/>
      <c r="F37" s="261"/>
      <c r="G37" s="261"/>
      <c r="H37" s="261"/>
      <c r="I37" s="261"/>
      <c r="J37" s="262"/>
      <c r="K37" s="94"/>
      <c r="L37" s="95"/>
      <c r="M37" s="95"/>
      <c r="N37" s="95"/>
      <c r="O37" s="95"/>
      <c r="P37" s="95"/>
      <c r="Q37" s="95"/>
      <c r="R37" s="95"/>
      <c r="S37" s="95"/>
      <c r="T37" s="95"/>
    </row>
    <row r="38" spans="2:20" ht="24" customHeight="1">
      <c r="B38" s="259">
        <v>9</v>
      </c>
      <c r="C38" s="260" t="s">
        <v>29</v>
      </c>
      <c r="D38" s="261"/>
      <c r="E38" s="261"/>
      <c r="F38" s="261"/>
      <c r="G38" s="261"/>
      <c r="H38" s="261"/>
      <c r="I38" s="261"/>
      <c r="J38" s="262"/>
      <c r="K38" s="94"/>
      <c r="L38" s="95"/>
      <c r="M38" s="95"/>
      <c r="N38" s="95"/>
      <c r="O38" s="95"/>
      <c r="P38" s="95"/>
      <c r="Q38" s="95"/>
      <c r="R38" s="95"/>
      <c r="S38" s="95"/>
      <c r="T38" s="95"/>
    </row>
    <row r="39" spans="2:20" ht="24" customHeight="1">
      <c r="B39" s="259">
        <v>10</v>
      </c>
      <c r="C39" s="260" t="s">
        <v>30</v>
      </c>
      <c r="D39" s="261"/>
      <c r="E39" s="261"/>
      <c r="F39" s="261"/>
      <c r="G39" s="261"/>
      <c r="H39" s="261"/>
      <c r="I39" s="261"/>
      <c r="J39" s="262"/>
      <c r="K39" s="94"/>
      <c r="L39" s="95"/>
      <c r="M39" s="95"/>
      <c r="N39" s="95"/>
      <c r="O39" s="95"/>
      <c r="P39" s="95"/>
      <c r="Q39" s="95"/>
      <c r="R39" s="95"/>
      <c r="S39" s="95"/>
      <c r="T39" s="95"/>
    </row>
    <row r="40" spans="2:20" ht="24" customHeight="1">
      <c r="B40" s="259">
        <v>11</v>
      </c>
      <c r="C40" s="379" t="s">
        <v>31</v>
      </c>
      <c r="D40" s="380"/>
      <c r="E40" s="380"/>
      <c r="F40" s="380"/>
      <c r="G40" s="380"/>
      <c r="H40" s="380"/>
      <c r="I40" s="380"/>
      <c r="J40" s="381"/>
      <c r="K40" s="94"/>
      <c r="L40" s="95"/>
      <c r="M40" s="95"/>
      <c r="N40" s="95"/>
      <c r="O40" s="95"/>
      <c r="P40" s="95"/>
      <c r="Q40" s="95"/>
      <c r="R40" s="95"/>
      <c r="S40" s="95"/>
      <c r="T40" s="95"/>
    </row>
    <row r="41" spans="2:20" ht="24" customHeight="1">
      <c r="B41" s="259">
        <v>12</v>
      </c>
      <c r="C41" s="379" t="s">
        <v>32</v>
      </c>
      <c r="D41" s="380"/>
      <c r="E41" s="380"/>
      <c r="F41" s="380"/>
      <c r="G41" s="380"/>
      <c r="H41" s="380"/>
      <c r="I41" s="380"/>
      <c r="J41" s="381"/>
      <c r="K41" s="94"/>
      <c r="L41" s="95"/>
      <c r="M41" s="95"/>
      <c r="N41" s="95"/>
      <c r="O41" s="95"/>
      <c r="P41" s="95"/>
      <c r="Q41" s="95"/>
      <c r="R41" s="95"/>
      <c r="S41" s="95"/>
      <c r="T41" s="95"/>
    </row>
    <row r="42" spans="2:20" ht="24" customHeight="1">
      <c r="B42" s="259">
        <v>13</v>
      </c>
      <c r="C42" s="379" t="s">
        <v>33</v>
      </c>
      <c r="D42" s="380"/>
      <c r="E42" s="380"/>
      <c r="F42" s="380"/>
      <c r="G42" s="380"/>
      <c r="H42" s="380"/>
      <c r="I42" s="380"/>
      <c r="J42" s="381"/>
      <c r="K42" s="94"/>
      <c r="L42" s="95"/>
      <c r="M42" s="95"/>
      <c r="N42" s="95"/>
      <c r="O42" s="95"/>
      <c r="P42" s="95"/>
      <c r="Q42" s="95"/>
      <c r="R42" s="95"/>
      <c r="S42" s="95"/>
      <c r="T42" s="95"/>
    </row>
    <row r="43" spans="2:20" ht="24" customHeight="1">
      <c r="B43" s="259">
        <v>14</v>
      </c>
      <c r="C43" s="379" t="s">
        <v>34</v>
      </c>
      <c r="D43" s="380"/>
      <c r="E43" s="380"/>
      <c r="F43" s="380"/>
      <c r="G43" s="380"/>
      <c r="H43" s="380"/>
      <c r="I43" s="380"/>
      <c r="J43" s="381"/>
      <c r="K43" s="94"/>
      <c r="L43" s="95"/>
      <c r="M43" s="95"/>
      <c r="N43" s="95"/>
      <c r="O43" s="95"/>
      <c r="P43" s="95"/>
      <c r="Q43" s="95"/>
      <c r="R43" s="95"/>
      <c r="S43" s="95"/>
      <c r="T43" s="95"/>
    </row>
    <row r="44" spans="2:20" ht="24" customHeight="1">
      <c r="B44" s="259">
        <v>15</v>
      </c>
      <c r="C44" s="379" t="s">
        <v>35</v>
      </c>
      <c r="D44" s="380"/>
      <c r="E44" s="380"/>
      <c r="F44" s="380"/>
      <c r="G44" s="380"/>
      <c r="H44" s="380"/>
      <c r="I44" s="380"/>
      <c r="J44" s="381"/>
      <c r="K44" s="94"/>
      <c r="L44" s="95"/>
      <c r="M44" s="95"/>
      <c r="N44" s="95"/>
      <c r="O44" s="95"/>
      <c r="P44" s="95"/>
      <c r="Q44" s="95"/>
      <c r="R44" s="95"/>
      <c r="S44" s="95"/>
      <c r="T44" s="95"/>
    </row>
    <row r="45" spans="2:20" ht="24" customHeight="1">
      <c r="B45" s="259">
        <v>16</v>
      </c>
      <c r="C45" s="387" t="s">
        <v>36</v>
      </c>
      <c r="D45" s="388"/>
      <c r="E45" s="388"/>
      <c r="F45" s="388"/>
      <c r="G45" s="388"/>
      <c r="H45" s="388"/>
      <c r="I45" s="388"/>
      <c r="J45" s="389"/>
      <c r="K45" s="94"/>
      <c r="L45" s="95"/>
      <c r="M45" s="95"/>
      <c r="N45" s="95"/>
      <c r="O45" s="95"/>
      <c r="P45" s="95"/>
      <c r="Q45" s="95"/>
      <c r="R45" s="95"/>
      <c r="S45" s="95"/>
      <c r="T45" s="95"/>
    </row>
    <row r="46" spans="2:20" ht="24" customHeight="1">
      <c r="B46" s="259">
        <v>17</v>
      </c>
      <c r="C46" s="263" t="s">
        <v>37</v>
      </c>
      <c r="D46" s="264"/>
      <c r="E46" s="264"/>
      <c r="F46" s="264"/>
      <c r="G46" s="264"/>
      <c r="H46" s="264"/>
      <c r="I46" s="264"/>
      <c r="J46" s="265"/>
    </row>
    <row r="47" spans="2:20" ht="24" customHeight="1">
      <c r="B47" s="259">
        <v>18</v>
      </c>
      <c r="C47" s="266" t="s">
        <v>38</v>
      </c>
      <c r="D47" s="267"/>
      <c r="E47" s="267"/>
      <c r="F47" s="267"/>
      <c r="G47" s="267"/>
      <c r="H47" s="267"/>
      <c r="I47" s="267"/>
      <c r="J47" s="268"/>
      <c r="K47" s="94"/>
      <c r="L47" s="95"/>
    </row>
    <row r="48" spans="2:20" ht="24" customHeight="1">
      <c r="B48" s="259">
        <v>19</v>
      </c>
      <c r="C48" s="266" t="s">
        <v>39</v>
      </c>
      <c r="D48" s="267"/>
      <c r="E48" s="267"/>
      <c r="F48" s="267"/>
      <c r="G48" s="267"/>
      <c r="H48" s="267"/>
      <c r="I48" s="267"/>
      <c r="J48" s="268"/>
      <c r="K48" s="94"/>
      <c r="L48" s="95"/>
    </row>
    <row r="49" spans="2:10" ht="24" customHeight="1">
      <c r="B49" s="259">
        <v>20</v>
      </c>
      <c r="C49" s="263" t="s">
        <v>40</v>
      </c>
      <c r="D49" s="264"/>
      <c r="E49" s="264"/>
      <c r="F49" s="264"/>
      <c r="G49" s="264"/>
      <c r="H49" s="264"/>
      <c r="I49" s="264"/>
      <c r="J49" s="265"/>
    </row>
    <row r="50" spans="2:10" ht="24" customHeight="1">
      <c r="B50" s="259">
        <v>21</v>
      </c>
      <c r="C50" s="266" t="s">
        <v>41</v>
      </c>
      <c r="D50" s="267"/>
      <c r="E50" s="267"/>
      <c r="F50" s="267"/>
      <c r="G50" s="267"/>
      <c r="H50" s="267"/>
      <c r="I50" s="267"/>
      <c r="J50" s="268"/>
    </row>
    <row r="51" spans="2:10" ht="24" customHeight="1">
      <c r="B51" s="259">
        <v>22</v>
      </c>
      <c r="C51" s="266" t="s">
        <v>42</v>
      </c>
      <c r="D51" s="267"/>
      <c r="E51" s="267"/>
      <c r="F51" s="267"/>
      <c r="G51" s="267"/>
      <c r="H51" s="267"/>
      <c r="I51" s="267"/>
      <c r="J51" s="268"/>
    </row>
    <row r="52" spans="2:10" ht="24" customHeight="1">
      <c r="B52" s="259">
        <v>23</v>
      </c>
      <c r="C52" s="269" t="s">
        <v>43</v>
      </c>
      <c r="D52" s="270"/>
      <c r="E52" s="270"/>
      <c r="F52" s="270"/>
      <c r="G52" s="271"/>
      <c r="H52" s="271"/>
      <c r="I52" s="271"/>
      <c r="J52" s="272"/>
    </row>
    <row r="53" spans="2:10" ht="24" customHeight="1">
      <c r="B53" s="273">
        <v>24</v>
      </c>
      <c r="C53" s="274" t="s">
        <v>44</v>
      </c>
      <c r="D53" s="275"/>
      <c r="E53" s="275"/>
      <c r="F53" s="275"/>
      <c r="G53" s="276"/>
      <c r="H53" s="276"/>
      <c r="I53" s="276"/>
      <c r="J53" s="277"/>
    </row>
    <row r="54" spans="2:10" ht="24" customHeight="1" thickBot="1">
      <c r="B54" s="278">
        <v>25</v>
      </c>
      <c r="C54" s="279" t="s">
        <v>45</v>
      </c>
      <c r="D54" s="280"/>
      <c r="E54" s="280"/>
      <c r="F54" s="280"/>
      <c r="G54" s="280"/>
      <c r="H54" s="280"/>
      <c r="I54" s="280"/>
      <c r="J54" s="281"/>
    </row>
    <row r="55" spans="2:10">
      <c r="B55" s="282"/>
      <c r="C55" s="283" t="s">
        <v>46</v>
      </c>
      <c r="D55" s="282"/>
      <c r="E55" s="282"/>
      <c r="F55" s="282"/>
      <c r="G55" s="282"/>
      <c r="H55" s="282"/>
      <c r="I55" s="282"/>
      <c r="J55" s="282"/>
    </row>
    <row r="56" spans="2:10">
      <c r="B56" s="282"/>
      <c r="C56" s="282"/>
      <c r="D56" s="282"/>
      <c r="E56" s="282"/>
      <c r="F56" s="282"/>
      <c r="G56" s="282"/>
      <c r="H56" s="282"/>
      <c r="I56" s="282"/>
      <c r="J56" s="282"/>
    </row>
    <row r="57" spans="2:10">
      <c r="B57" s="385" t="s">
        <v>47</v>
      </c>
      <c r="C57" s="385"/>
      <c r="D57" s="385"/>
      <c r="E57" s="385"/>
      <c r="F57" s="385"/>
      <c r="G57" s="385"/>
      <c r="H57" s="385"/>
      <c r="I57" s="282"/>
      <c r="J57" s="282"/>
    </row>
    <row r="58" spans="2:10" ht="31.5" customHeight="1">
      <c r="B58" s="284" t="s">
        <v>48</v>
      </c>
      <c r="C58" s="391" t="s">
        <v>49</v>
      </c>
      <c r="D58" s="391"/>
      <c r="E58" s="391"/>
      <c r="F58" s="391"/>
      <c r="G58" s="391"/>
      <c r="H58" s="391"/>
      <c r="I58" s="391"/>
      <c r="J58" s="391"/>
    </row>
    <row r="59" spans="2:10" ht="50.5" customHeight="1">
      <c r="B59" s="285" t="s">
        <v>48</v>
      </c>
      <c r="C59" s="390" t="s">
        <v>50</v>
      </c>
      <c r="D59" s="390"/>
      <c r="E59" s="390"/>
      <c r="F59" s="390"/>
      <c r="G59" s="390"/>
      <c r="H59" s="390"/>
      <c r="I59" s="390"/>
      <c r="J59" s="390"/>
    </row>
    <row r="60" spans="2:10" ht="48.75" customHeight="1">
      <c r="B60" s="286" t="s">
        <v>48</v>
      </c>
      <c r="C60" s="390" t="s">
        <v>51</v>
      </c>
      <c r="D60" s="390"/>
      <c r="E60" s="390"/>
      <c r="F60" s="390"/>
      <c r="G60" s="390"/>
      <c r="H60" s="390"/>
      <c r="I60" s="390"/>
      <c r="J60" s="390"/>
    </row>
    <row r="61" spans="2:10" ht="35.25" customHeight="1">
      <c r="B61" s="286" t="s">
        <v>48</v>
      </c>
      <c r="C61" s="390" t="s">
        <v>52</v>
      </c>
      <c r="D61" s="390"/>
      <c r="E61" s="390"/>
      <c r="F61" s="390"/>
      <c r="G61" s="390"/>
      <c r="H61" s="390"/>
      <c r="I61" s="390"/>
      <c r="J61" s="390"/>
    </row>
    <row r="62" spans="2:10" ht="45.25" customHeight="1">
      <c r="B62" s="286" t="s">
        <v>48</v>
      </c>
      <c r="C62" s="390" t="s">
        <v>53</v>
      </c>
      <c r="D62" s="390"/>
      <c r="E62" s="390"/>
      <c r="F62" s="390"/>
      <c r="G62" s="390"/>
      <c r="H62" s="390"/>
      <c r="I62" s="390"/>
      <c r="J62" s="390"/>
    </row>
  </sheetData>
  <sheetProtection algorithmName="SHA-512" hashValue="YTJlvMrklhHeoUVKkMYLxP363mJG+TT7Z5beQYWhLX/RECEaDyuSufk23QEjahz5Sg51O4c6FABweWRdiPpegA==" saltValue="8rPy24HTBs5zAScrmvlcSQ==" spinCount="100000" sheet="1" objects="1" scenarios="1"/>
  <mergeCells count="35">
    <mergeCell ref="C19:J19"/>
    <mergeCell ref="C17:J17"/>
    <mergeCell ref="C18:J18"/>
    <mergeCell ref="C16:J16"/>
    <mergeCell ref="C2:F3"/>
    <mergeCell ref="C8:J8"/>
    <mergeCell ref="C15:J15"/>
    <mergeCell ref="C12:J12"/>
    <mergeCell ref="C5:J5"/>
    <mergeCell ref="C13:J13"/>
    <mergeCell ref="C6:J6"/>
    <mergeCell ref="C10:J10"/>
    <mergeCell ref="C7:J7"/>
    <mergeCell ref="C9:J9"/>
    <mergeCell ref="C14:J14"/>
    <mergeCell ref="C62:J62"/>
    <mergeCell ref="C60:J60"/>
    <mergeCell ref="C61:J61"/>
    <mergeCell ref="C59:J59"/>
    <mergeCell ref="C58:J58"/>
    <mergeCell ref="B57:H57"/>
    <mergeCell ref="K29:S29"/>
    <mergeCell ref="C42:J42"/>
    <mergeCell ref="C43:J43"/>
    <mergeCell ref="C44:J44"/>
    <mergeCell ref="C45:J45"/>
    <mergeCell ref="B23:J23"/>
    <mergeCell ref="B22:J22"/>
    <mergeCell ref="C41:J41"/>
    <mergeCell ref="B29:J29"/>
    <mergeCell ref="C30:J30"/>
    <mergeCell ref="C40:J40"/>
    <mergeCell ref="B24:J24"/>
    <mergeCell ref="B25:J25"/>
    <mergeCell ref="B26:J26"/>
  </mergeCells>
  <pageMargins left="0.7" right="0.7" top="0.75" bottom="0.75" header="0.3" footer="0.3"/>
  <pageSetup scale="3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4B66D-D9BC-4021-A854-E9D2F06AA917}">
  <sheetPr>
    <tabColor theme="6"/>
  </sheetPr>
  <dimension ref="B1:H20"/>
  <sheetViews>
    <sheetView showGridLines="0" topLeftCell="A3" zoomScale="80" zoomScaleNormal="80" workbookViewId="0">
      <selection activeCell="D58" sqref="D58"/>
    </sheetView>
  </sheetViews>
  <sheetFormatPr baseColWidth="10" defaultColWidth="9.5" defaultRowHeight="15"/>
  <cols>
    <col min="1" max="1" width="1.5" style="1" customWidth="1"/>
    <col min="2" max="2" width="19" style="1" customWidth="1"/>
    <col min="3" max="3" width="21.5" style="1" customWidth="1"/>
    <col min="4" max="4" width="18.1640625" style="1" customWidth="1"/>
    <col min="5" max="5" width="32.5" style="1" customWidth="1"/>
    <col min="6" max="6" width="30.83203125" style="1" customWidth="1"/>
    <col min="7" max="7" width="25.5" style="1" customWidth="1"/>
    <col min="8" max="8" width="34.33203125" style="1" customWidth="1"/>
    <col min="9" max="9" width="20" style="1" customWidth="1"/>
    <col min="10" max="16384" width="9.5" style="1"/>
  </cols>
  <sheetData>
    <row r="1" spans="2:8" ht="9.25" customHeight="1" thickBot="1"/>
    <row r="2" spans="2:8" s="11" customFormat="1" ht="31" customHeight="1" thickBot="1">
      <c r="B2" s="607"/>
      <c r="C2" s="392" t="s">
        <v>0</v>
      </c>
      <c r="D2" s="392"/>
      <c r="E2" s="392"/>
      <c r="F2" s="392"/>
      <c r="G2" s="187" t="s">
        <v>1</v>
      </c>
      <c r="H2" s="187" t="s">
        <v>495</v>
      </c>
    </row>
    <row r="3" spans="2:8" s="11" customFormat="1" ht="50.25" customHeight="1" thickBot="1">
      <c r="B3" s="608"/>
      <c r="C3" s="393"/>
      <c r="D3" s="393"/>
      <c r="E3" s="393"/>
      <c r="F3" s="393"/>
      <c r="G3" s="187" t="s">
        <v>2</v>
      </c>
      <c r="H3" s="187" t="s">
        <v>3</v>
      </c>
    </row>
    <row r="4" spans="2:8">
      <c r="B4" s="305"/>
      <c r="C4"/>
      <c r="D4"/>
      <c r="E4"/>
      <c r="F4"/>
      <c r="G4"/>
      <c r="H4" s="306"/>
    </row>
    <row r="5" spans="2:8">
      <c r="B5" s="305"/>
      <c r="C5"/>
      <c r="D5"/>
      <c r="E5"/>
      <c r="F5"/>
      <c r="G5"/>
      <c r="H5" s="306"/>
    </row>
    <row r="6" spans="2:8">
      <c r="B6" s="305"/>
      <c r="C6"/>
      <c r="D6"/>
      <c r="E6"/>
      <c r="F6"/>
      <c r="G6"/>
      <c r="H6" s="306"/>
    </row>
    <row r="7" spans="2:8" ht="19">
      <c r="B7" s="307" t="s">
        <v>440</v>
      </c>
      <c r="C7"/>
      <c r="D7"/>
      <c r="E7"/>
      <c r="F7"/>
      <c r="G7"/>
      <c r="H7" s="306"/>
    </row>
    <row r="8" spans="2:8">
      <c r="B8" s="305"/>
      <c r="C8"/>
      <c r="D8"/>
      <c r="E8"/>
      <c r="F8"/>
      <c r="G8"/>
      <c r="H8" s="306"/>
    </row>
    <row r="9" spans="2:8" ht="21">
      <c r="B9" s="308" t="s">
        <v>441</v>
      </c>
      <c r="C9" s="309"/>
      <c r="D9" s="310"/>
      <c r="E9" s="310"/>
      <c r="F9" s="310"/>
      <c r="G9" s="311"/>
      <c r="H9" s="306"/>
    </row>
    <row r="10" spans="2:8" ht="16" thickBot="1">
      <c r="B10" s="305"/>
      <c r="C10" s="312"/>
      <c r="D10" s="310"/>
      <c r="E10" s="313"/>
      <c r="F10" s="313"/>
      <c r="G10" s="311"/>
      <c r="H10" s="306"/>
    </row>
    <row r="11" spans="2:8" ht="28.5" customHeight="1">
      <c r="B11" s="314" t="s">
        <v>442</v>
      </c>
      <c r="C11" s="315" t="s">
        <v>443</v>
      </c>
      <c r="D11" s="316" t="s">
        <v>444</v>
      </c>
      <c r="E11" s="317" t="s">
        <v>445</v>
      </c>
      <c r="F11" s="318" t="s">
        <v>446</v>
      </c>
      <c r="G11" s="319" t="s">
        <v>447</v>
      </c>
      <c r="H11" s="320" t="s">
        <v>448</v>
      </c>
    </row>
    <row r="12" spans="2:8" ht="43.5" customHeight="1">
      <c r="B12" s="321">
        <v>0</v>
      </c>
      <c r="C12" s="322" t="s">
        <v>449</v>
      </c>
      <c r="D12" s="323" t="s">
        <v>84</v>
      </c>
      <c r="E12" s="324" t="s">
        <v>450</v>
      </c>
      <c r="F12" s="325" t="s">
        <v>451</v>
      </c>
      <c r="G12" s="326">
        <v>43873</v>
      </c>
      <c r="H12" s="327" t="s">
        <v>452</v>
      </c>
    </row>
    <row r="13" spans="2:8" ht="24.75" customHeight="1">
      <c r="B13" s="328" t="s">
        <v>453</v>
      </c>
      <c r="C13" s="323" t="s">
        <v>449</v>
      </c>
      <c r="D13" s="323" t="s">
        <v>454</v>
      </c>
      <c r="E13" s="329" t="s">
        <v>455</v>
      </c>
      <c r="F13" s="323" t="s">
        <v>456</v>
      </c>
      <c r="G13" s="330">
        <v>44114</v>
      </c>
      <c r="H13" s="327" t="s">
        <v>452</v>
      </c>
    </row>
    <row r="14" spans="2:8" ht="108.75" customHeight="1">
      <c r="B14" s="331" t="s">
        <v>457</v>
      </c>
      <c r="C14" s="332" t="s">
        <v>449</v>
      </c>
      <c r="D14" s="323" t="s">
        <v>458</v>
      </c>
      <c r="E14" s="333" t="s">
        <v>459</v>
      </c>
      <c r="F14" s="334" t="s">
        <v>460</v>
      </c>
      <c r="G14" s="335">
        <v>44284</v>
      </c>
      <c r="H14" s="327" t="s">
        <v>452</v>
      </c>
    </row>
    <row r="15" spans="2:8" ht="114" customHeight="1">
      <c r="B15" s="328" t="s">
        <v>461</v>
      </c>
      <c r="C15" s="336" t="s">
        <v>462</v>
      </c>
      <c r="D15" s="323" t="s">
        <v>458</v>
      </c>
      <c r="E15" s="337" t="s">
        <v>463</v>
      </c>
      <c r="F15" s="323" t="s">
        <v>464</v>
      </c>
      <c r="G15" s="335">
        <v>44505</v>
      </c>
      <c r="H15" s="327" t="s">
        <v>452</v>
      </c>
    </row>
    <row r="16" spans="2:8" ht="122.25" customHeight="1">
      <c r="B16" s="328" t="s">
        <v>465</v>
      </c>
      <c r="C16" s="336" t="s">
        <v>466</v>
      </c>
      <c r="D16" s="323" t="s">
        <v>467</v>
      </c>
      <c r="E16" s="337" t="s">
        <v>463</v>
      </c>
      <c r="F16" s="323" t="s">
        <v>468</v>
      </c>
      <c r="G16" s="335">
        <v>44825</v>
      </c>
      <c r="H16" s="327" t="s">
        <v>452</v>
      </c>
    </row>
    <row r="17" spans="2:8" ht="59.25" customHeight="1">
      <c r="B17" s="328" t="s">
        <v>469</v>
      </c>
      <c r="C17" s="336" t="s">
        <v>470</v>
      </c>
      <c r="D17" s="323" t="s">
        <v>471</v>
      </c>
      <c r="E17" s="337" t="s">
        <v>472</v>
      </c>
      <c r="F17" s="323" t="s">
        <v>473</v>
      </c>
      <c r="G17" s="335">
        <v>44869</v>
      </c>
      <c r="H17" s="327" t="s">
        <v>452</v>
      </c>
    </row>
    <row r="18" spans="2:8" ht="183" customHeight="1">
      <c r="B18" s="328" t="s">
        <v>474</v>
      </c>
      <c r="C18" s="336" t="s">
        <v>475</v>
      </c>
      <c r="D18" s="323" t="s">
        <v>476</v>
      </c>
      <c r="E18" s="337" t="s">
        <v>477</v>
      </c>
      <c r="F18" s="336" t="s">
        <v>478</v>
      </c>
      <c r="G18" s="335">
        <v>45113</v>
      </c>
      <c r="H18" s="338">
        <v>45138</v>
      </c>
    </row>
    <row r="19" spans="2:8" ht="142.5" customHeight="1" thickBot="1">
      <c r="B19" s="339" t="s">
        <v>479</v>
      </c>
      <c r="C19" s="340" t="s">
        <v>480</v>
      </c>
      <c r="D19" s="341" t="s">
        <v>476</v>
      </c>
      <c r="E19" s="342" t="s">
        <v>481</v>
      </c>
      <c r="F19" s="340" t="s">
        <v>482</v>
      </c>
      <c r="G19" s="343">
        <v>45237</v>
      </c>
      <c r="H19" s="344">
        <v>45247</v>
      </c>
    </row>
    <row r="20" spans="2:8" ht="79.5" customHeight="1" thickBot="1">
      <c r="B20" s="339" t="s">
        <v>492</v>
      </c>
      <c r="C20" s="340" t="s">
        <v>491</v>
      </c>
      <c r="D20" s="340" t="s">
        <v>493</v>
      </c>
      <c r="E20" s="342" t="s">
        <v>494</v>
      </c>
      <c r="F20" s="340" t="s">
        <v>468</v>
      </c>
      <c r="G20" s="343">
        <v>45413</v>
      </c>
      <c r="H20" s="344"/>
    </row>
  </sheetData>
  <sheetProtection algorithmName="SHA-512" hashValue="Qo2HwJBnXDObaLO/ingdjzB+BetLEMuvMGhq0Wr0ZgJj5PvvFicXYwhO9hPKHsoiKnm+x7apcMas85wgOzy1+g==" saltValue="OKZEyTIGDNUtZCwWAZqvvw==" spinCount="100000" sheet="1" objects="1" scenarios="1"/>
  <mergeCells count="2">
    <mergeCell ref="B2:B3"/>
    <mergeCell ref="C2:F3"/>
  </mergeCells>
  <dataValidations count="1">
    <dataValidation type="list" allowBlank="1" showInputMessage="1" showErrorMessage="1" sqref="H4:H10" xr:uid="{17A4B3DF-BCF6-4C18-8BDB-5012BEADB596}">
      <formula1>$B$14:$G$14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3B5C1-0AAC-4C48-9F9A-00A37BDC4EC2}">
  <sheetPr codeName="Sheet4">
    <tabColor theme="2" tint="-0.249977111117893"/>
    <pageSetUpPr autoPageBreaks="0"/>
  </sheetPr>
  <dimension ref="A1:G31"/>
  <sheetViews>
    <sheetView showGridLines="0" zoomScale="80" zoomScaleNormal="80" workbookViewId="0">
      <selection activeCell="B8" sqref="B8:G8"/>
    </sheetView>
  </sheetViews>
  <sheetFormatPr baseColWidth="10" defaultColWidth="24.5" defaultRowHeight="15"/>
  <cols>
    <col min="1" max="1" width="1.5" customWidth="1"/>
    <col min="3" max="3" width="31.5" customWidth="1"/>
    <col min="4" max="4" width="30.1640625" customWidth="1"/>
    <col min="6" max="6" width="28.5" customWidth="1"/>
    <col min="7" max="7" width="31.83203125" customWidth="1"/>
  </cols>
  <sheetData>
    <row r="1" spans="1:7" ht="9.25" customHeight="1" thickBot="1"/>
    <row r="2" spans="1:7" s="11" customFormat="1" ht="45.25" customHeight="1" thickBot="1">
      <c r="A2" s="28"/>
      <c r="B2" s="22"/>
      <c r="C2" s="392" t="s">
        <v>0</v>
      </c>
      <c r="D2" s="392"/>
      <c r="E2" s="407"/>
      <c r="F2" s="187" t="s">
        <v>1</v>
      </c>
      <c r="G2" s="187" t="str">
        <f>'HISTORY OF CHANGES'!H2</f>
        <v>Revision H</v>
      </c>
    </row>
    <row r="3" spans="1:7" s="11" customFormat="1" ht="38.25" customHeight="1" thickBot="1">
      <c r="A3" s="28"/>
      <c r="B3" s="345"/>
      <c r="C3" s="393"/>
      <c r="D3" s="393"/>
      <c r="E3" s="408"/>
      <c r="F3" s="187" t="s">
        <v>2</v>
      </c>
      <c r="G3" s="187" t="s">
        <v>3</v>
      </c>
    </row>
    <row r="4" spans="1:7" ht="33.25" customHeight="1" thickBot="1">
      <c r="B4" s="412"/>
      <c r="C4" s="412"/>
      <c r="D4" s="412"/>
      <c r="E4" s="412"/>
      <c r="F4" s="412"/>
      <c r="G4" s="412"/>
    </row>
    <row r="5" spans="1:7" ht="18.75" customHeight="1" thickBot="1">
      <c r="F5" s="346" t="s">
        <v>54</v>
      </c>
      <c r="G5" s="232" t="s">
        <v>55</v>
      </c>
    </row>
    <row r="6" spans="1:7" ht="18.75" customHeight="1" thickBot="1">
      <c r="F6" s="346" t="s">
        <v>56</v>
      </c>
      <c r="G6" s="231" t="s">
        <v>55</v>
      </c>
    </row>
    <row r="7" spans="1:7" ht="16" thickBot="1">
      <c r="B7" s="24"/>
    </row>
    <row r="8" spans="1:7" ht="31.5" customHeight="1" thickBot="1">
      <c r="B8" s="413" t="s">
        <v>57</v>
      </c>
      <c r="C8" s="414"/>
      <c r="D8" s="414"/>
      <c r="E8" s="414"/>
      <c r="F8" s="414"/>
      <c r="G8" s="415"/>
    </row>
    <row r="9" spans="1:7" ht="39" customHeight="1">
      <c r="B9" s="347" t="s">
        <v>58</v>
      </c>
      <c r="C9" s="233"/>
      <c r="D9" s="349" t="s">
        <v>59</v>
      </c>
      <c r="E9" s="234"/>
      <c r="F9" s="350" t="s">
        <v>60</v>
      </c>
      <c r="G9" s="235"/>
    </row>
    <row r="10" spans="1:7" ht="50.25" customHeight="1">
      <c r="B10" s="192" t="s">
        <v>61</v>
      </c>
      <c r="C10" s="6"/>
      <c r="D10" s="23" t="s">
        <v>62</v>
      </c>
      <c r="E10" s="29"/>
      <c r="F10" s="23" t="s">
        <v>66</v>
      </c>
      <c r="G10" s="210"/>
    </row>
    <row r="11" spans="1:7" ht="41.25" customHeight="1">
      <c r="B11" s="192" t="s">
        <v>63</v>
      </c>
      <c r="C11" s="6"/>
      <c r="D11" s="23" t="s">
        <v>64</v>
      </c>
      <c r="E11" s="29"/>
      <c r="F11" s="23" t="s">
        <v>65</v>
      </c>
      <c r="G11" s="210"/>
    </row>
    <row r="12" spans="1:7" ht="46.5" customHeight="1" thickBot="1">
      <c r="B12" s="348" t="s">
        <v>67</v>
      </c>
      <c r="C12" s="416"/>
      <c r="D12" s="416"/>
      <c r="E12" s="416"/>
      <c r="F12" s="416"/>
      <c r="G12" s="417"/>
    </row>
    <row r="13" spans="1:7" ht="16" thickBot="1">
      <c r="B13" s="24" t="s">
        <v>68</v>
      </c>
      <c r="G13" s="25"/>
    </row>
    <row r="14" spans="1:7" ht="31.5" customHeight="1" thickBot="1">
      <c r="B14" s="409" t="s">
        <v>69</v>
      </c>
      <c r="C14" s="410"/>
      <c r="D14" s="411"/>
      <c r="E14" s="413" t="s">
        <v>70</v>
      </c>
      <c r="F14" s="414"/>
      <c r="G14" s="415"/>
    </row>
    <row r="15" spans="1:7" ht="36" customHeight="1">
      <c r="B15" s="351" t="s">
        <v>71</v>
      </c>
      <c r="C15" s="27" t="s">
        <v>72</v>
      </c>
      <c r="D15" s="201" t="s">
        <v>73</v>
      </c>
      <c r="E15" s="351" t="s">
        <v>74</v>
      </c>
      <c r="F15" s="27" t="s">
        <v>72</v>
      </c>
      <c r="G15" s="201" t="s">
        <v>73</v>
      </c>
    </row>
    <row r="16" spans="1:7" ht="36" customHeight="1">
      <c r="B16" s="352" t="s">
        <v>75</v>
      </c>
      <c r="C16" s="27" t="s">
        <v>72</v>
      </c>
      <c r="D16" s="201" t="s">
        <v>73</v>
      </c>
      <c r="E16" s="352" t="s">
        <v>74</v>
      </c>
      <c r="F16" s="27" t="s">
        <v>72</v>
      </c>
      <c r="G16" s="201" t="s">
        <v>73</v>
      </c>
    </row>
    <row r="17" spans="2:7" ht="36" customHeight="1">
      <c r="B17" s="352" t="s">
        <v>75</v>
      </c>
      <c r="C17" s="27" t="s">
        <v>72</v>
      </c>
      <c r="D17" s="201" t="s">
        <v>73</v>
      </c>
      <c r="E17" s="352" t="s">
        <v>74</v>
      </c>
      <c r="F17" s="27" t="s">
        <v>72</v>
      </c>
      <c r="G17" s="201" t="s">
        <v>73</v>
      </c>
    </row>
    <row r="18" spans="2:7" ht="36" customHeight="1" thickBot="1">
      <c r="B18" s="353" t="s">
        <v>75</v>
      </c>
      <c r="C18" s="204" t="s">
        <v>72</v>
      </c>
      <c r="D18" s="205" t="s">
        <v>73</v>
      </c>
      <c r="E18" s="353" t="s">
        <v>74</v>
      </c>
      <c r="F18" s="204" t="s">
        <v>72</v>
      </c>
      <c r="G18" s="205" t="s">
        <v>73</v>
      </c>
    </row>
    <row r="19" spans="2:7" ht="53.5" customHeight="1">
      <c r="D19" s="143"/>
    </row>
    <row r="23" spans="2:7" ht="16">
      <c r="B23" s="26"/>
    </row>
    <row r="24" spans="2:7" ht="16">
      <c r="B24" s="26"/>
    </row>
    <row r="25" spans="2:7" ht="16">
      <c r="B25" s="26"/>
    </row>
    <row r="26" spans="2:7" ht="16">
      <c r="B26" s="26"/>
    </row>
    <row r="27" spans="2:7" ht="16">
      <c r="B27" s="26"/>
    </row>
    <row r="28" spans="2:7" ht="16">
      <c r="B28" s="26"/>
    </row>
    <row r="29" spans="2:7" ht="16">
      <c r="B29" s="26"/>
    </row>
    <row r="30" spans="2:7" ht="16">
      <c r="B30" s="26"/>
    </row>
    <row r="31" spans="2:7" ht="16">
      <c r="B31" s="26"/>
    </row>
  </sheetData>
  <sheetProtection algorithmName="SHA-512" hashValue="ssGPsnpTtnxMVT3qCxUwypWUMccckM0Cj109SgAhXnD1mLkYzu8RK4b1RmNvAGQoCsmy92c62WHtkmfyRkckEg==" saltValue="lVvLZ5nfqaY6GNO2gmPKug==" spinCount="100000" sheet="1" formatColumns="0" formatRows="0"/>
  <mergeCells count="6">
    <mergeCell ref="C2:E3"/>
    <mergeCell ref="B14:D14"/>
    <mergeCell ref="B4:G4"/>
    <mergeCell ref="E14:G14"/>
    <mergeCell ref="B8:G8"/>
    <mergeCell ref="C12:G12"/>
  </mergeCells>
  <conditionalFormatting sqref="C15:C18">
    <cfRule type="cellIs" dxfId="33" priority="12" operator="equal">
      <formula>"Name"</formula>
    </cfRule>
  </conditionalFormatting>
  <conditionalFormatting sqref="D15:D18">
    <cfRule type="cellIs" dxfId="32" priority="11" operator="equal">
      <formula>"Position"</formula>
    </cfRule>
  </conditionalFormatting>
  <conditionalFormatting sqref="F15:F18">
    <cfRule type="cellIs" dxfId="31" priority="16" operator="equal">
      <formula>"Name"</formula>
    </cfRule>
  </conditionalFormatting>
  <conditionalFormatting sqref="G15:G18">
    <cfRule type="cellIs" dxfId="30" priority="15" operator="equal">
      <formula>"Position"</formula>
    </cfRule>
  </conditionalFormatting>
  <dataValidations count="2">
    <dataValidation type="list" allowBlank="1" showInputMessage="1" showErrorMessage="1" sqref="G5" xr:uid="{2A82A2E4-4CDC-4D71-9EED-159B67A41A5C}">
      <formula1>"SELECT, MANUFACTURER AUDIT, BROKER or DISTRIBUTOR AUDIT, CAPACITY AUDIT"</formula1>
    </dataValidation>
    <dataValidation type="list" allowBlank="1" showInputMessage="1" showErrorMessage="1" sqref="G6" xr:uid="{10399727-B5CA-4F46-9882-C404C80BEAD9}">
      <formula1>"SELECT, On Site, Virtual, Desktop, Self "</formula1>
    </dataValidation>
  </dataValidations>
  <pageMargins left="0.7" right="0.7" top="0.75" bottom="0.75" header="0.3" footer="0.3"/>
  <pageSetup scale="6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EA58E-AEF6-4E10-B2FF-0E2FE971EA99}">
  <sheetPr>
    <tabColor rgb="FF00B0F0"/>
  </sheetPr>
  <dimension ref="B1:BC79"/>
  <sheetViews>
    <sheetView showGridLines="0" zoomScale="80" zoomScaleNormal="80" workbookViewId="0">
      <pane xSplit="2" ySplit="6" topLeftCell="C7" activePane="bottomRight" state="frozen"/>
      <selection pane="topRight" activeCell="B1" sqref="B1"/>
      <selection pane="bottomLeft" activeCell="A6" sqref="A6"/>
      <selection pane="bottomRight" activeCell="I10" sqref="I10"/>
    </sheetView>
  </sheetViews>
  <sheetFormatPr baseColWidth="10" defaultColWidth="9.5" defaultRowHeight="33.5" customHeight="1"/>
  <cols>
    <col min="1" max="1" width="1.5" style="33" customWidth="1"/>
    <col min="2" max="2" width="24.5" style="44" customWidth="1"/>
    <col min="3" max="3" width="7.83203125" style="44" customWidth="1"/>
    <col min="4" max="4" width="44.1640625" style="33" customWidth="1"/>
    <col min="5" max="5" width="42.83203125" style="98" customWidth="1"/>
    <col min="6" max="6" width="16.1640625" style="33" customWidth="1"/>
    <col min="7" max="7" width="34.6640625" style="169" customWidth="1"/>
    <col min="8" max="8" width="16.1640625" style="33" customWidth="1"/>
    <col min="9" max="9" width="50.5" style="169" customWidth="1"/>
    <col min="10" max="10" width="3.1640625" style="98" customWidth="1"/>
    <col min="11" max="11" width="21" style="98" customWidth="1"/>
    <col min="12" max="12" width="18" style="98" customWidth="1"/>
    <col min="13" max="13" width="16" style="98" customWidth="1"/>
    <col min="14" max="14" width="20.5" style="98" customWidth="1"/>
    <col min="15" max="15" width="23.83203125" style="98" customWidth="1"/>
    <col min="16" max="16" width="23.5" style="98" customWidth="1"/>
    <col min="17" max="17" width="24.5" style="98" customWidth="1"/>
    <col min="18" max="19" width="11.5" style="98" customWidth="1"/>
    <col min="20" max="20" width="12.33203125" style="98" customWidth="1"/>
    <col min="21" max="21" width="10.83203125" style="98" customWidth="1"/>
    <col min="22" max="55" width="9.5" style="98"/>
    <col min="56" max="16384" width="9.5" style="33"/>
  </cols>
  <sheetData>
    <row r="1" spans="2:55" ht="7.5" customHeight="1" thickBot="1"/>
    <row r="2" spans="2:55" s="11" customFormat="1" ht="45.25" customHeight="1" thickBot="1">
      <c r="B2" s="424"/>
      <c r="C2" s="429" t="s">
        <v>76</v>
      </c>
      <c r="D2" s="392"/>
      <c r="E2" s="392"/>
      <c r="F2" s="392"/>
      <c r="G2" s="407"/>
      <c r="H2" s="187" t="s">
        <v>1</v>
      </c>
      <c r="I2" s="186" t="str">
        <f>'HISTORY OF CHANGES'!H2</f>
        <v>Revision H</v>
      </c>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row>
    <row r="3" spans="2:55" s="11" customFormat="1" ht="45.25" customHeight="1" thickBot="1">
      <c r="B3" s="425"/>
      <c r="C3" s="430"/>
      <c r="D3" s="393"/>
      <c r="E3" s="393"/>
      <c r="F3" s="393"/>
      <c r="G3" s="408"/>
      <c r="H3" s="187" t="s">
        <v>2</v>
      </c>
      <c r="I3" s="186" t="s">
        <v>3</v>
      </c>
      <c r="J3" s="99"/>
      <c r="K3" s="418" t="s">
        <v>77</v>
      </c>
      <c r="L3" s="419"/>
      <c r="M3" s="419"/>
      <c r="N3" s="420"/>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row>
    <row r="4" spans="2:55" s="30" customFormat="1" ht="25.5" customHeight="1" thickBot="1">
      <c r="B4" s="431"/>
      <c r="C4" s="432"/>
      <c r="D4" s="432"/>
      <c r="E4" s="432"/>
      <c r="F4" s="432"/>
      <c r="G4" s="432"/>
      <c r="H4" s="432"/>
      <c r="I4" s="433"/>
      <c r="J4" s="100"/>
      <c r="K4" s="421"/>
      <c r="L4" s="422"/>
      <c r="M4" s="422"/>
      <c r="N4" s="423"/>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100"/>
    </row>
    <row r="5" spans="2:55" s="31" customFormat="1" ht="33.5" customHeight="1" thickBot="1">
      <c r="B5" s="434" t="s">
        <v>78</v>
      </c>
      <c r="C5" s="434" t="s">
        <v>79</v>
      </c>
      <c r="D5" s="436" t="s">
        <v>80</v>
      </c>
      <c r="E5" s="442" t="s">
        <v>81</v>
      </c>
      <c r="F5" s="438" t="s">
        <v>82</v>
      </c>
      <c r="G5" s="439"/>
      <c r="H5" s="440" t="s">
        <v>83</v>
      </c>
      <c r="I5" s="441"/>
      <c r="J5" s="101"/>
      <c r="K5" s="209" t="s">
        <v>84</v>
      </c>
      <c r="L5" s="209" t="s">
        <v>85</v>
      </c>
      <c r="M5" s="209">
        <v>1</v>
      </c>
      <c r="N5" s="209">
        <v>2</v>
      </c>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2"/>
      <c r="AN5" s="102"/>
      <c r="AO5" s="102"/>
      <c r="AP5" s="102"/>
      <c r="AQ5" s="102"/>
      <c r="AR5" s="102"/>
      <c r="AS5" s="102"/>
      <c r="AT5" s="102"/>
      <c r="AU5" s="102"/>
      <c r="AV5" s="102"/>
      <c r="AW5" s="102"/>
      <c r="AX5" s="102"/>
      <c r="AY5" s="102"/>
      <c r="AZ5" s="102"/>
      <c r="BA5" s="102"/>
      <c r="BB5" s="102"/>
      <c r="BC5" s="102"/>
    </row>
    <row r="6" spans="2:55" s="32" customFormat="1" ht="62.25" customHeight="1" thickBot="1">
      <c r="B6" s="435"/>
      <c r="C6" s="435"/>
      <c r="D6" s="437"/>
      <c r="E6" s="443"/>
      <c r="F6" s="189" t="s">
        <v>86</v>
      </c>
      <c r="G6" s="188" t="s">
        <v>87</v>
      </c>
      <c r="H6" s="190" t="s">
        <v>86</v>
      </c>
      <c r="I6" s="191" t="s">
        <v>88</v>
      </c>
      <c r="J6" s="96"/>
      <c r="K6" s="225" t="s">
        <v>89</v>
      </c>
      <c r="L6" s="226" t="s">
        <v>90</v>
      </c>
      <c r="M6" s="226" t="s">
        <v>91</v>
      </c>
      <c r="N6" s="226" t="s">
        <v>92</v>
      </c>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row>
    <row r="7" spans="2:55" ht="54.75" customHeight="1">
      <c r="B7" s="426" t="s">
        <v>93</v>
      </c>
      <c r="C7" s="36">
        <v>1.1000000000000001</v>
      </c>
      <c r="D7" s="36" t="s">
        <v>94</v>
      </c>
      <c r="E7" s="165" t="s">
        <v>95</v>
      </c>
      <c r="F7" s="177"/>
      <c r="G7" s="287" t="s">
        <v>96</v>
      </c>
      <c r="H7" s="181"/>
      <c r="I7" s="170"/>
      <c r="J7" s="104"/>
    </row>
    <row r="8" spans="2:55" ht="60" customHeight="1">
      <c r="B8" s="427"/>
      <c r="C8" s="36">
        <v>1.2</v>
      </c>
      <c r="D8" s="36" t="s">
        <v>97</v>
      </c>
      <c r="E8" s="165" t="s">
        <v>98</v>
      </c>
      <c r="F8" s="178"/>
      <c r="G8" s="287" t="s">
        <v>96</v>
      </c>
      <c r="H8" s="236"/>
      <c r="I8" s="116"/>
      <c r="J8" s="137"/>
      <c r="O8" s="139"/>
      <c r="P8" s="139"/>
      <c r="Q8" s="139"/>
      <c r="R8" s="139"/>
      <c r="S8" s="140"/>
      <c r="T8" s="140"/>
      <c r="U8" s="138"/>
    </row>
    <row r="9" spans="2:55" ht="51.75" customHeight="1">
      <c r="B9" s="427"/>
      <c r="C9" s="36">
        <v>1.3</v>
      </c>
      <c r="D9" s="36" t="s">
        <v>99</v>
      </c>
      <c r="E9" s="165" t="s">
        <v>100</v>
      </c>
      <c r="F9" s="178"/>
      <c r="G9" s="287" t="s">
        <v>96</v>
      </c>
      <c r="H9" s="181"/>
      <c r="I9" s="116"/>
      <c r="J9" s="104"/>
      <c r="U9" s="138"/>
    </row>
    <row r="10" spans="2:55" ht="47.25" customHeight="1">
      <c r="B10" s="427"/>
      <c r="C10" s="36">
        <v>1.4</v>
      </c>
      <c r="D10" s="36" t="s">
        <v>101</v>
      </c>
      <c r="E10" s="165" t="s">
        <v>102</v>
      </c>
      <c r="F10" s="178"/>
      <c r="G10" s="287" t="s">
        <v>96</v>
      </c>
      <c r="H10" s="181"/>
      <c r="I10" s="116"/>
      <c r="J10" s="104"/>
    </row>
    <row r="11" spans="2:55" ht="49.5" customHeight="1">
      <c r="B11" s="427"/>
      <c r="C11" s="36">
        <v>1.5</v>
      </c>
      <c r="D11" s="36" t="s">
        <v>103</v>
      </c>
      <c r="E11" s="165" t="s">
        <v>104</v>
      </c>
      <c r="F11" s="178"/>
      <c r="G11" s="287" t="s">
        <v>96</v>
      </c>
      <c r="H11" s="181"/>
      <c r="I11" s="116"/>
      <c r="J11" s="105"/>
    </row>
    <row r="12" spans="2:55" s="34" customFormat="1" ht="66" customHeight="1">
      <c r="B12" s="427"/>
      <c r="C12" s="118" t="s">
        <v>105</v>
      </c>
      <c r="D12" s="112" t="s">
        <v>106</v>
      </c>
      <c r="E12" s="114" t="s">
        <v>107</v>
      </c>
      <c r="F12" s="172"/>
      <c r="G12" s="287" t="s">
        <v>96</v>
      </c>
      <c r="H12" s="181"/>
      <c r="I12" s="116"/>
      <c r="J12" s="105"/>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row>
    <row r="13" spans="2:55" s="34" customFormat="1" ht="69" customHeight="1">
      <c r="B13" s="427"/>
      <c r="C13" s="36">
        <v>1.7</v>
      </c>
      <c r="D13" s="36" t="s">
        <v>108</v>
      </c>
      <c r="E13" s="113" t="s">
        <v>109</v>
      </c>
      <c r="F13" s="178"/>
      <c r="G13" s="287" t="s">
        <v>96</v>
      </c>
      <c r="H13" s="181"/>
      <c r="I13" s="116"/>
      <c r="J13" s="105"/>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row>
    <row r="14" spans="2:55" s="34" customFormat="1" ht="67.5" customHeight="1">
      <c r="B14" s="427"/>
      <c r="C14" s="36">
        <v>1.8</v>
      </c>
      <c r="D14" s="36" t="s">
        <v>110</v>
      </c>
      <c r="E14" s="113" t="s">
        <v>109</v>
      </c>
      <c r="F14" s="178"/>
      <c r="G14" s="287" t="s">
        <v>96</v>
      </c>
      <c r="H14" s="181"/>
      <c r="I14" s="116"/>
      <c r="J14" s="105"/>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row>
    <row r="15" spans="2:55" ht="59.25" customHeight="1" thickBot="1">
      <c r="B15" s="428"/>
      <c r="C15" s="133">
        <v>1.9</v>
      </c>
      <c r="D15" s="40" t="s">
        <v>111</v>
      </c>
      <c r="E15" s="115" t="s">
        <v>112</v>
      </c>
      <c r="F15" s="179"/>
      <c r="G15" s="288" t="s">
        <v>96</v>
      </c>
      <c r="H15" s="182"/>
      <c r="I15" s="119"/>
      <c r="J15" s="105"/>
    </row>
    <row r="16" spans="2:55" ht="54.75" customHeight="1">
      <c r="B16" s="426" t="s">
        <v>113</v>
      </c>
      <c r="C16" s="36">
        <v>2.1</v>
      </c>
      <c r="D16" s="36" t="s">
        <v>114</v>
      </c>
      <c r="E16" s="211" t="s">
        <v>115</v>
      </c>
      <c r="F16" s="177"/>
      <c r="G16" s="287" t="s">
        <v>96</v>
      </c>
      <c r="H16" s="181"/>
      <c r="I16" s="170"/>
      <c r="J16" s="105"/>
    </row>
    <row r="17" spans="2:55" s="37" customFormat="1" ht="60.75" customHeight="1">
      <c r="B17" s="427"/>
      <c r="C17" s="36">
        <v>2.2000000000000002</v>
      </c>
      <c r="D17" s="36" t="s">
        <v>116</v>
      </c>
      <c r="E17" s="113" t="s">
        <v>117</v>
      </c>
      <c r="F17" s="178"/>
      <c r="G17" s="287" t="s">
        <v>96</v>
      </c>
      <c r="H17" s="181"/>
      <c r="I17" s="116"/>
      <c r="J17" s="105"/>
      <c r="O17" s="107"/>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row>
    <row r="18" spans="2:55" s="37" customFormat="1" ht="54.75" customHeight="1">
      <c r="B18" s="427"/>
      <c r="C18" s="118" t="s">
        <v>118</v>
      </c>
      <c r="D18" s="121" t="s">
        <v>119</v>
      </c>
      <c r="E18" s="117" t="s">
        <v>120</v>
      </c>
      <c r="F18" s="177"/>
      <c r="G18" s="287" t="s">
        <v>96</v>
      </c>
      <c r="H18" s="181"/>
      <c r="I18" s="170"/>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row>
    <row r="19" spans="2:55" s="37" customFormat="1" ht="64.5" customHeight="1">
      <c r="B19" s="427"/>
      <c r="C19" s="36">
        <v>2.4</v>
      </c>
      <c r="D19" s="36" t="s">
        <v>121</v>
      </c>
      <c r="E19" s="113" t="s">
        <v>122</v>
      </c>
      <c r="F19" s="172"/>
      <c r="G19" s="287" t="s">
        <v>96</v>
      </c>
      <c r="H19" s="181"/>
      <c r="I19" s="116"/>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row>
    <row r="20" spans="2:55" s="37" customFormat="1" ht="62.25" customHeight="1" thickBot="1">
      <c r="B20" s="428"/>
      <c r="C20" s="133">
        <v>2.5</v>
      </c>
      <c r="D20" s="40" t="s">
        <v>123</v>
      </c>
      <c r="E20" s="115" t="s">
        <v>122</v>
      </c>
      <c r="F20" s="179"/>
      <c r="G20" s="288" t="s">
        <v>96</v>
      </c>
      <c r="H20" s="182"/>
      <c r="I20" s="119"/>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row>
    <row r="21" spans="2:55" s="32" customFormat="1" ht="74.5" customHeight="1">
      <c r="B21" s="426" t="s">
        <v>124</v>
      </c>
      <c r="C21" s="36">
        <v>3.1</v>
      </c>
      <c r="D21" s="36" t="s">
        <v>125</v>
      </c>
      <c r="E21" s="211" t="s">
        <v>126</v>
      </c>
      <c r="F21" s="177"/>
      <c r="G21" s="287" t="s">
        <v>96</v>
      </c>
      <c r="H21" s="181"/>
      <c r="I21" s="289"/>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row>
    <row r="22" spans="2:55" s="32" customFormat="1" ht="54" customHeight="1">
      <c r="B22" s="427"/>
      <c r="C22" s="36">
        <v>3.2</v>
      </c>
      <c r="D22" s="36" t="s">
        <v>127</v>
      </c>
      <c r="E22" s="113" t="s">
        <v>128</v>
      </c>
      <c r="F22" s="172"/>
      <c r="G22" s="287" t="s">
        <v>96</v>
      </c>
      <c r="H22" s="181"/>
      <c r="I22" s="290"/>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row>
    <row r="23" spans="2:55" s="32" customFormat="1" ht="57.75" customHeight="1">
      <c r="B23" s="427"/>
      <c r="C23" s="36">
        <v>3.3</v>
      </c>
      <c r="D23" s="36" t="s">
        <v>129</v>
      </c>
      <c r="E23" s="111" t="s">
        <v>130</v>
      </c>
      <c r="F23" s="172"/>
      <c r="G23" s="287" t="s">
        <v>96</v>
      </c>
      <c r="H23" s="181"/>
      <c r="I23" s="290"/>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row>
    <row r="24" spans="2:55" s="32" customFormat="1" ht="39.75" customHeight="1">
      <c r="B24" s="427"/>
      <c r="C24" s="36">
        <v>3.4</v>
      </c>
      <c r="D24" s="36" t="s">
        <v>131</v>
      </c>
      <c r="E24" s="113" t="s">
        <v>132</v>
      </c>
      <c r="F24" s="180"/>
      <c r="G24" s="287" t="s">
        <v>96</v>
      </c>
      <c r="H24" s="181"/>
      <c r="I24" s="290"/>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row>
    <row r="25" spans="2:55" s="32" customFormat="1" ht="59.25" customHeight="1" thickBot="1">
      <c r="B25" s="428"/>
      <c r="C25" s="133">
        <v>3.4</v>
      </c>
      <c r="D25" s="40" t="s">
        <v>133</v>
      </c>
      <c r="E25" s="115" t="s">
        <v>134</v>
      </c>
      <c r="F25" s="179"/>
      <c r="G25" s="288" t="s">
        <v>96</v>
      </c>
      <c r="H25" s="182"/>
      <c r="I25" s="291"/>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row>
    <row r="26" spans="2:55" ht="56.25" customHeight="1">
      <c r="B26" s="426" t="s">
        <v>135</v>
      </c>
      <c r="C26" s="36">
        <v>4.0999999999999996</v>
      </c>
      <c r="D26" s="36" t="s">
        <v>136</v>
      </c>
      <c r="E26" s="111" t="s">
        <v>137</v>
      </c>
      <c r="F26" s="177"/>
      <c r="G26" s="287" t="s">
        <v>96</v>
      </c>
      <c r="H26" s="181"/>
      <c r="I26" s="170"/>
    </row>
    <row r="27" spans="2:55" ht="60" customHeight="1">
      <c r="B27" s="427"/>
      <c r="C27" s="36">
        <v>4.2</v>
      </c>
      <c r="D27" s="36" t="s">
        <v>138</v>
      </c>
      <c r="E27" s="111" t="s">
        <v>139</v>
      </c>
      <c r="F27" s="172"/>
      <c r="G27" s="287" t="s">
        <v>96</v>
      </c>
      <c r="H27" s="181"/>
      <c r="I27" s="116"/>
    </row>
    <row r="28" spans="2:55" ht="53.25" customHeight="1" thickBot="1">
      <c r="B28" s="428"/>
      <c r="C28" s="133">
        <v>4.3</v>
      </c>
      <c r="D28" s="40" t="s">
        <v>140</v>
      </c>
      <c r="E28" s="115" t="s">
        <v>141</v>
      </c>
      <c r="F28" s="179"/>
      <c r="G28" s="288" t="s">
        <v>96</v>
      </c>
      <c r="H28" s="182"/>
      <c r="I28" s="119"/>
    </row>
    <row r="29" spans="2:55" ht="59.25" customHeight="1">
      <c r="B29" s="426" t="s">
        <v>142</v>
      </c>
      <c r="C29" s="36">
        <v>5.0999999999999996</v>
      </c>
      <c r="D29" s="36" t="s">
        <v>143</v>
      </c>
      <c r="E29" s="111" t="s">
        <v>139</v>
      </c>
      <c r="F29" s="171"/>
      <c r="G29" s="287" t="s">
        <v>96</v>
      </c>
      <c r="H29" s="181"/>
      <c r="I29" s="170"/>
    </row>
    <row r="30" spans="2:55" s="34" customFormat="1" ht="68.25" customHeight="1">
      <c r="B30" s="427"/>
      <c r="C30" s="118" t="s">
        <v>144</v>
      </c>
      <c r="D30" s="112" t="s">
        <v>145</v>
      </c>
      <c r="E30" s="114" t="s">
        <v>146</v>
      </c>
      <c r="F30" s="177"/>
      <c r="G30" s="287" t="s">
        <v>96</v>
      </c>
      <c r="H30" s="181"/>
      <c r="I30" s="11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row>
    <row r="31" spans="2:55" s="34" customFormat="1" ht="75.5" customHeight="1">
      <c r="B31" s="427"/>
      <c r="C31" s="36">
        <v>5.3</v>
      </c>
      <c r="D31" s="36" t="s">
        <v>147</v>
      </c>
      <c r="E31" s="111" t="s">
        <v>139</v>
      </c>
      <c r="F31" s="178"/>
      <c r="G31" s="287" t="s">
        <v>96</v>
      </c>
      <c r="H31" s="181"/>
      <c r="I31" s="11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row>
    <row r="32" spans="2:55" ht="64.5" customHeight="1">
      <c r="B32" s="427"/>
      <c r="C32" s="36">
        <v>5.4</v>
      </c>
      <c r="D32" s="36" t="s">
        <v>148</v>
      </c>
      <c r="E32" s="111" t="s">
        <v>149</v>
      </c>
      <c r="F32" s="178"/>
      <c r="G32" s="287" t="s">
        <v>96</v>
      </c>
      <c r="H32" s="181"/>
      <c r="I32" s="116"/>
    </row>
    <row r="33" spans="2:55" ht="48.75" customHeight="1">
      <c r="B33" s="427"/>
      <c r="C33" s="36">
        <v>5.5</v>
      </c>
      <c r="D33" s="36" t="s">
        <v>150</v>
      </c>
      <c r="E33" s="165" t="s">
        <v>151</v>
      </c>
      <c r="F33" s="178"/>
      <c r="G33" s="287" t="s">
        <v>96</v>
      </c>
      <c r="H33" s="181"/>
      <c r="I33" s="116"/>
    </row>
    <row r="34" spans="2:55" ht="60" customHeight="1">
      <c r="B34" s="427"/>
      <c r="C34" s="36">
        <v>5.6</v>
      </c>
      <c r="D34" s="36" t="s">
        <v>152</v>
      </c>
      <c r="E34" s="111" t="s">
        <v>153</v>
      </c>
      <c r="F34" s="172"/>
      <c r="G34" s="287" t="s">
        <v>96</v>
      </c>
      <c r="H34" s="181"/>
      <c r="I34" s="116"/>
    </row>
    <row r="35" spans="2:55" ht="66.75" customHeight="1">
      <c r="B35" s="427"/>
      <c r="C35" s="36">
        <v>5.7</v>
      </c>
      <c r="D35" s="36" t="s">
        <v>154</v>
      </c>
      <c r="E35" s="111" t="s">
        <v>139</v>
      </c>
      <c r="F35" s="177"/>
      <c r="G35" s="287" t="s">
        <v>96</v>
      </c>
      <c r="H35" s="181"/>
      <c r="I35" s="116"/>
    </row>
    <row r="36" spans="2:55" ht="59.25" customHeight="1">
      <c r="B36" s="427"/>
      <c r="C36" s="36">
        <v>5.8</v>
      </c>
      <c r="D36" s="36" t="s">
        <v>155</v>
      </c>
      <c r="E36" s="111" t="s">
        <v>156</v>
      </c>
      <c r="F36" s="178"/>
      <c r="G36" s="287" t="s">
        <v>96</v>
      </c>
      <c r="H36" s="181"/>
      <c r="I36" s="116"/>
    </row>
    <row r="37" spans="2:55" ht="45" customHeight="1">
      <c r="B37" s="427"/>
      <c r="C37" s="36">
        <v>5.9</v>
      </c>
      <c r="D37" s="36" t="s">
        <v>157</v>
      </c>
      <c r="E37" s="111" t="s">
        <v>139</v>
      </c>
      <c r="F37" s="178"/>
      <c r="G37" s="287" t="s">
        <v>96</v>
      </c>
      <c r="H37" s="181"/>
      <c r="I37" s="116"/>
    </row>
    <row r="38" spans="2:55" s="34" customFormat="1" ht="67.5" customHeight="1">
      <c r="B38" s="427"/>
      <c r="C38" s="122" t="s">
        <v>158</v>
      </c>
      <c r="D38" s="112" t="s">
        <v>159</v>
      </c>
      <c r="E38" s="117" t="s">
        <v>146</v>
      </c>
      <c r="F38" s="178"/>
      <c r="G38" s="287" t="s">
        <v>96</v>
      </c>
      <c r="H38" s="181"/>
      <c r="I38" s="11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row>
    <row r="39" spans="2:55" s="34" customFormat="1" ht="84.75" customHeight="1">
      <c r="B39" s="427"/>
      <c r="C39" s="36">
        <v>5.1100000000000003</v>
      </c>
      <c r="D39" s="36" t="s">
        <v>160</v>
      </c>
      <c r="E39" s="111" t="s">
        <v>161</v>
      </c>
      <c r="F39" s="178"/>
      <c r="G39" s="287" t="s">
        <v>96</v>
      </c>
      <c r="H39" s="181"/>
      <c r="I39" s="11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row>
    <row r="40" spans="2:55" s="34" customFormat="1" ht="61.5" customHeight="1">
      <c r="B40" s="427"/>
      <c r="C40" s="36">
        <v>5.12</v>
      </c>
      <c r="D40" s="36" t="s">
        <v>162</v>
      </c>
      <c r="E40" s="111" t="s">
        <v>163</v>
      </c>
      <c r="F40" s="172"/>
      <c r="G40" s="287" t="s">
        <v>96</v>
      </c>
      <c r="H40" s="181"/>
      <c r="I40" s="11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row>
    <row r="41" spans="2:55" s="34" customFormat="1" ht="60" customHeight="1" thickBot="1">
      <c r="B41" s="428"/>
      <c r="C41" s="133">
        <v>5.13</v>
      </c>
      <c r="D41" s="40" t="s">
        <v>164</v>
      </c>
      <c r="E41" s="115" t="s">
        <v>165</v>
      </c>
      <c r="F41" s="179"/>
      <c r="G41" s="288" t="s">
        <v>96</v>
      </c>
      <c r="H41" s="182"/>
      <c r="I41" s="119"/>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row>
    <row r="42" spans="2:55" ht="75.5" customHeight="1">
      <c r="B42" s="426" t="s">
        <v>166</v>
      </c>
      <c r="C42" s="123" t="s">
        <v>167</v>
      </c>
      <c r="D42" s="121" t="s">
        <v>168</v>
      </c>
      <c r="E42" s="117" t="s">
        <v>169</v>
      </c>
      <c r="F42" s="177"/>
      <c r="G42" s="287" t="s">
        <v>96</v>
      </c>
      <c r="H42" s="181"/>
      <c r="I42" s="170"/>
    </row>
    <row r="43" spans="2:55" ht="75.5" customHeight="1">
      <c r="B43" s="427"/>
      <c r="C43" s="36">
        <v>6.2</v>
      </c>
      <c r="D43" s="36" t="s">
        <v>170</v>
      </c>
      <c r="E43" s="111" t="s">
        <v>122</v>
      </c>
      <c r="F43" s="178"/>
      <c r="G43" s="287" t="s">
        <v>96</v>
      </c>
      <c r="H43" s="181"/>
      <c r="I43" s="116"/>
    </row>
    <row r="44" spans="2:55" s="34" customFormat="1" ht="64.5" customHeight="1">
      <c r="B44" s="427"/>
      <c r="C44" s="36">
        <v>6.3</v>
      </c>
      <c r="D44" s="36" t="s">
        <v>171</v>
      </c>
      <c r="E44" s="111" t="s">
        <v>172</v>
      </c>
      <c r="F44" s="178"/>
      <c r="G44" s="287" t="s">
        <v>96</v>
      </c>
      <c r="H44" s="181"/>
      <c r="I44" s="11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row>
    <row r="45" spans="2:55" s="34" customFormat="1" ht="63" customHeight="1">
      <c r="B45" s="427"/>
      <c r="C45" s="36">
        <v>6.4</v>
      </c>
      <c r="D45" s="36" t="s">
        <v>173</v>
      </c>
      <c r="E45" s="111" t="s">
        <v>161</v>
      </c>
      <c r="F45" s="178"/>
      <c r="G45" s="287" t="s">
        <v>96</v>
      </c>
      <c r="H45" s="181"/>
      <c r="I45" s="116"/>
      <c r="J45" s="108"/>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row>
    <row r="46" spans="2:55" s="34" customFormat="1" ht="64.5" customHeight="1">
      <c r="B46" s="427"/>
      <c r="C46" s="36">
        <v>6.5</v>
      </c>
      <c r="D46" s="36" t="s">
        <v>174</v>
      </c>
      <c r="E46" s="165" t="s">
        <v>175</v>
      </c>
      <c r="F46" s="178"/>
      <c r="G46" s="287" t="s">
        <v>96</v>
      </c>
      <c r="H46" s="181"/>
      <c r="I46" s="116"/>
      <c r="J46" s="108"/>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row>
    <row r="47" spans="2:55" s="34" customFormat="1" ht="61.5" customHeight="1">
      <c r="B47" s="427"/>
      <c r="C47" s="36">
        <v>6.6</v>
      </c>
      <c r="D47" s="36" t="s">
        <v>176</v>
      </c>
      <c r="E47" s="111" t="s">
        <v>177</v>
      </c>
      <c r="F47" s="172"/>
      <c r="G47" s="287" t="s">
        <v>96</v>
      </c>
      <c r="H47" s="181"/>
      <c r="I47" s="11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row>
    <row r="48" spans="2:55" ht="63" customHeight="1" thickBot="1">
      <c r="B48" s="428"/>
      <c r="C48" s="133">
        <v>6.7</v>
      </c>
      <c r="D48" s="40" t="s">
        <v>178</v>
      </c>
      <c r="E48" s="166" t="s">
        <v>179</v>
      </c>
      <c r="F48" s="179"/>
      <c r="G48" s="288" t="s">
        <v>96</v>
      </c>
      <c r="H48" s="182"/>
      <c r="I48" s="119"/>
    </row>
    <row r="49" spans="2:55" ht="57.75" customHeight="1">
      <c r="B49" s="426" t="s">
        <v>180</v>
      </c>
      <c r="C49" s="36">
        <v>7.1</v>
      </c>
      <c r="D49" s="74" t="s">
        <v>181</v>
      </c>
      <c r="E49" s="111" t="s">
        <v>182</v>
      </c>
      <c r="F49" s="177"/>
      <c r="G49" s="287" t="s">
        <v>96</v>
      </c>
      <c r="H49" s="181"/>
      <c r="I49" s="170"/>
    </row>
    <row r="50" spans="2:55" ht="66.75" customHeight="1">
      <c r="B50" s="427"/>
      <c r="C50" s="118" t="s">
        <v>183</v>
      </c>
      <c r="D50" s="112" t="s">
        <v>184</v>
      </c>
      <c r="E50" s="117" t="s">
        <v>146</v>
      </c>
      <c r="F50" s="178"/>
      <c r="G50" s="287" t="s">
        <v>96</v>
      </c>
      <c r="H50" s="181"/>
      <c r="I50" s="116"/>
    </row>
    <row r="51" spans="2:55" s="34" customFormat="1" ht="65.25" customHeight="1">
      <c r="B51" s="427"/>
      <c r="C51" s="36">
        <v>7.3</v>
      </c>
      <c r="D51" s="74" t="s">
        <v>185</v>
      </c>
      <c r="E51" s="111" t="s">
        <v>182</v>
      </c>
      <c r="F51" s="178"/>
      <c r="G51" s="287" t="s">
        <v>96</v>
      </c>
      <c r="H51" s="181"/>
      <c r="I51" s="11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row>
    <row r="52" spans="2:55" s="34" customFormat="1" ht="57.75" customHeight="1">
      <c r="B52" s="427"/>
      <c r="C52" s="36">
        <v>7.4</v>
      </c>
      <c r="D52" s="74" t="s">
        <v>186</v>
      </c>
      <c r="E52" s="111" t="s">
        <v>182</v>
      </c>
      <c r="F52" s="178"/>
      <c r="G52" s="287" t="s">
        <v>96</v>
      </c>
      <c r="H52" s="181"/>
      <c r="I52" s="11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row>
    <row r="53" spans="2:55" s="34" customFormat="1" ht="55.5" customHeight="1">
      <c r="B53" s="427"/>
      <c r="C53" s="36">
        <v>7.5</v>
      </c>
      <c r="D53" s="74" t="s">
        <v>187</v>
      </c>
      <c r="E53" s="111" t="s">
        <v>182</v>
      </c>
      <c r="F53" s="172"/>
      <c r="G53" s="287" t="s">
        <v>96</v>
      </c>
      <c r="H53" s="181"/>
      <c r="I53" s="11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row>
    <row r="54" spans="2:55" ht="61.5" customHeight="1" thickBot="1">
      <c r="B54" s="428"/>
      <c r="C54" s="124" t="s">
        <v>188</v>
      </c>
      <c r="D54" s="125" t="s">
        <v>189</v>
      </c>
      <c r="E54" s="126" t="s">
        <v>146</v>
      </c>
      <c r="F54" s="179"/>
      <c r="G54" s="288" t="s">
        <v>96</v>
      </c>
      <c r="H54" s="182"/>
      <c r="I54" s="119"/>
    </row>
    <row r="55" spans="2:55" ht="66.75" customHeight="1">
      <c r="B55" s="426" t="s">
        <v>190</v>
      </c>
      <c r="C55" s="36">
        <v>8.1</v>
      </c>
      <c r="D55" s="74" t="s">
        <v>191</v>
      </c>
      <c r="E55" s="111" t="s">
        <v>139</v>
      </c>
      <c r="F55" s="177"/>
      <c r="G55" s="287" t="s">
        <v>96</v>
      </c>
      <c r="H55" s="181"/>
      <c r="I55" s="170"/>
    </row>
    <row r="56" spans="2:55" ht="63" customHeight="1">
      <c r="B56" s="427"/>
      <c r="C56" s="36">
        <v>8.1999999999999993</v>
      </c>
      <c r="D56" s="74" t="s">
        <v>192</v>
      </c>
      <c r="E56" s="165" t="s">
        <v>193</v>
      </c>
      <c r="F56" s="178"/>
      <c r="G56" s="287" t="s">
        <v>96</v>
      </c>
      <c r="H56" s="181"/>
      <c r="I56" s="116"/>
    </row>
    <row r="57" spans="2:55" ht="69" customHeight="1">
      <c r="B57" s="427"/>
      <c r="C57" s="36">
        <v>8.3000000000000007</v>
      </c>
      <c r="D57" s="74" t="s">
        <v>194</v>
      </c>
      <c r="E57" s="111" t="s">
        <v>182</v>
      </c>
      <c r="F57" s="177"/>
      <c r="G57" s="287" t="s">
        <v>96</v>
      </c>
      <c r="H57" s="181"/>
      <c r="I57" s="116"/>
    </row>
    <row r="58" spans="2:55" ht="63.75" customHeight="1">
      <c r="B58" s="427"/>
      <c r="C58" s="118" t="s">
        <v>195</v>
      </c>
      <c r="D58" s="164" t="s">
        <v>196</v>
      </c>
      <c r="E58" s="117" t="s">
        <v>197</v>
      </c>
      <c r="F58" s="177"/>
      <c r="G58" s="287" t="s">
        <v>96</v>
      </c>
      <c r="H58" s="181"/>
      <c r="I58" s="116"/>
    </row>
    <row r="59" spans="2:55" ht="48.75" customHeight="1">
      <c r="B59" s="427"/>
      <c r="C59" s="36">
        <v>8.5</v>
      </c>
      <c r="D59" s="74" t="s">
        <v>198</v>
      </c>
      <c r="E59" s="111" t="s">
        <v>182</v>
      </c>
      <c r="F59" s="177"/>
      <c r="G59" s="287" t="s">
        <v>96</v>
      </c>
      <c r="H59" s="181"/>
      <c r="I59" s="116"/>
    </row>
    <row r="60" spans="2:55" ht="68.25" customHeight="1">
      <c r="B60" s="427"/>
      <c r="C60" s="118" t="s">
        <v>199</v>
      </c>
      <c r="D60" s="112" t="s">
        <v>200</v>
      </c>
      <c r="E60" s="117" t="s">
        <v>201</v>
      </c>
      <c r="F60" s="177"/>
      <c r="G60" s="287" t="s">
        <v>96</v>
      </c>
      <c r="H60" s="181"/>
      <c r="I60" s="116"/>
    </row>
    <row r="61" spans="2:55" ht="75.5" customHeight="1">
      <c r="B61" s="427"/>
      <c r="C61" s="36">
        <v>8.6999999999999993</v>
      </c>
      <c r="D61" s="74" t="s">
        <v>202</v>
      </c>
      <c r="E61" s="120" t="s">
        <v>203</v>
      </c>
      <c r="F61" s="177"/>
      <c r="G61" s="287" t="s">
        <v>96</v>
      </c>
      <c r="H61" s="181"/>
      <c r="I61" s="116"/>
    </row>
    <row r="62" spans="2:55" ht="63" customHeight="1">
      <c r="B62" s="427"/>
      <c r="C62" s="36">
        <v>8.8000000000000007</v>
      </c>
      <c r="D62" s="74" t="s">
        <v>204</v>
      </c>
      <c r="E62" s="111" t="s">
        <v>182</v>
      </c>
      <c r="F62" s="177"/>
      <c r="G62" s="287" t="s">
        <v>96</v>
      </c>
      <c r="H62" s="181"/>
      <c r="I62" s="116"/>
    </row>
    <row r="63" spans="2:55" s="34" customFormat="1" ht="69.75" customHeight="1">
      <c r="B63" s="427"/>
      <c r="C63" s="118" t="s">
        <v>205</v>
      </c>
      <c r="D63" s="164" t="s">
        <v>206</v>
      </c>
      <c r="E63" s="167" t="s">
        <v>207</v>
      </c>
      <c r="F63" s="177"/>
      <c r="G63" s="287" t="s">
        <v>96</v>
      </c>
      <c r="H63" s="181"/>
      <c r="I63" s="116"/>
      <c r="J63" s="108"/>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row>
    <row r="64" spans="2:55" s="34" customFormat="1" ht="75.5" customHeight="1">
      <c r="B64" s="427"/>
      <c r="C64" s="36">
        <v>8.1</v>
      </c>
      <c r="D64" s="74" t="s">
        <v>208</v>
      </c>
      <c r="E64" s="111" t="s">
        <v>182</v>
      </c>
      <c r="F64" s="177"/>
      <c r="G64" s="287" t="s">
        <v>96</v>
      </c>
      <c r="H64" s="181"/>
      <c r="I64" s="11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row>
    <row r="65" spans="2:16" ht="61.5" customHeight="1" thickBot="1">
      <c r="B65" s="428"/>
      <c r="C65" s="133">
        <v>8.11</v>
      </c>
      <c r="D65" s="40" t="s">
        <v>209</v>
      </c>
      <c r="E65" s="115" t="s">
        <v>182</v>
      </c>
      <c r="F65" s="179"/>
      <c r="G65" s="288" t="s">
        <v>96</v>
      </c>
      <c r="H65" s="182"/>
      <c r="I65" s="119"/>
      <c r="L65" s="109" t="s">
        <v>210</v>
      </c>
      <c r="M65" s="109"/>
      <c r="N65" s="109"/>
      <c r="O65" s="109"/>
      <c r="P65" s="110"/>
    </row>
    <row r="66" spans="2:16" ht="57" customHeight="1">
      <c r="B66" s="426" t="s">
        <v>211</v>
      </c>
      <c r="C66" s="36">
        <v>9.1</v>
      </c>
      <c r="D66" s="74" t="s">
        <v>212</v>
      </c>
      <c r="E66" s="111" t="s">
        <v>122</v>
      </c>
      <c r="F66" s="177"/>
      <c r="G66" s="287" t="s">
        <v>96</v>
      </c>
      <c r="H66" s="181"/>
      <c r="I66" s="170"/>
    </row>
    <row r="67" spans="2:16" ht="64.5" customHeight="1">
      <c r="B67" s="427"/>
      <c r="C67" s="118" t="s">
        <v>213</v>
      </c>
      <c r="D67" s="164" t="s">
        <v>214</v>
      </c>
      <c r="E67" s="114" t="s">
        <v>215</v>
      </c>
      <c r="F67" s="177"/>
      <c r="G67" s="287" t="s">
        <v>96</v>
      </c>
      <c r="H67" s="181"/>
      <c r="I67" s="116"/>
    </row>
    <row r="68" spans="2:16" ht="63" customHeight="1">
      <c r="B68" s="427"/>
      <c r="C68" s="74">
        <v>9.3000000000000007</v>
      </c>
      <c r="D68" s="74" t="s">
        <v>216</v>
      </c>
      <c r="E68" s="113" t="s">
        <v>217</v>
      </c>
      <c r="F68" s="177"/>
      <c r="G68" s="287" t="s">
        <v>96</v>
      </c>
      <c r="H68" s="181"/>
      <c r="I68" s="116"/>
    </row>
    <row r="69" spans="2:16" ht="67.5" customHeight="1">
      <c r="B69" s="427"/>
      <c r="C69" s="74">
        <v>9.4</v>
      </c>
      <c r="D69" s="74" t="s">
        <v>218</v>
      </c>
      <c r="E69" s="113" t="s">
        <v>219</v>
      </c>
      <c r="F69" s="177"/>
      <c r="G69" s="287" t="s">
        <v>96</v>
      </c>
      <c r="H69" s="181"/>
      <c r="I69" s="116"/>
    </row>
    <row r="70" spans="2:16" ht="57" customHeight="1">
      <c r="B70" s="427"/>
      <c r="C70" s="118" t="s">
        <v>220</v>
      </c>
      <c r="D70" s="112" t="s">
        <v>221</v>
      </c>
      <c r="E70" s="114" t="s">
        <v>146</v>
      </c>
      <c r="F70" s="177"/>
      <c r="G70" s="287" t="s">
        <v>96</v>
      </c>
      <c r="H70" s="181"/>
      <c r="I70" s="116"/>
    </row>
    <row r="71" spans="2:16" ht="46.5" customHeight="1">
      <c r="B71" s="427"/>
      <c r="C71" s="74" t="s">
        <v>222</v>
      </c>
      <c r="D71" s="74" t="s">
        <v>223</v>
      </c>
      <c r="E71" s="113" t="s">
        <v>224</v>
      </c>
      <c r="F71" s="177"/>
      <c r="G71" s="287" t="s">
        <v>96</v>
      </c>
      <c r="H71" s="181"/>
      <c r="I71" s="116"/>
    </row>
    <row r="72" spans="2:16" ht="71.25" customHeight="1">
      <c r="B72" s="427"/>
      <c r="C72" s="74">
        <v>9.6999999999999993</v>
      </c>
      <c r="D72" s="74" t="s">
        <v>225</v>
      </c>
      <c r="E72" s="111" t="s">
        <v>182</v>
      </c>
      <c r="F72" s="177"/>
      <c r="G72" s="287" t="s">
        <v>96</v>
      </c>
      <c r="H72" s="181"/>
      <c r="I72" s="116"/>
    </row>
    <row r="73" spans="2:16" ht="55.5" customHeight="1" thickBot="1">
      <c r="B73" s="427"/>
      <c r="C73" s="133">
        <v>9.8000000000000007</v>
      </c>
      <c r="D73" s="40" t="s">
        <v>226</v>
      </c>
      <c r="E73" s="115" t="s">
        <v>182</v>
      </c>
      <c r="F73" s="179"/>
      <c r="G73" s="288" t="s">
        <v>96</v>
      </c>
      <c r="H73" s="182"/>
      <c r="I73" s="119"/>
    </row>
    <row r="74" spans="2:16" ht="56.25" customHeight="1">
      <c r="B74" s="426" t="s">
        <v>227</v>
      </c>
      <c r="C74" s="35">
        <v>10.1</v>
      </c>
      <c r="D74" s="35" t="s">
        <v>228</v>
      </c>
      <c r="E74" s="218" t="s">
        <v>229</v>
      </c>
      <c r="F74" s="177"/>
      <c r="G74" s="287" t="s">
        <v>96</v>
      </c>
      <c r="H74" s="181"/>
      <c r="I74" s="170"/>
    </row>
    <row r="75" spans="2:16" ht="44.25" customHeight="1">
      <c r="B75" s="427"/>
      <c r="C75" s="74" t="s">
        <v>230</v>
      </c>
      <c r="D75" s="74" t="s">
        <v>231</v>
      </c>
      <c r="E75" s="113" t="s">
        <v>229</v>
      </c>
      <c r="F75" s="177"/>
      <c r="G75" s="287" t="s">
        <v>96</v>
      </c>
      <c r="H75" s="181"/>
      <c r="I75" s="116"/>
    </row>
    <row r="76" spans="2:16" ht="40.5" customHeight="1">
      <c r="B76" s="427"/>
      <c r="C76" s="118" t="s">
        <v>232</v>
      </c>
      <c r="D76" s="164" t="s">
        <v>233</v>
      </c>
      <c r="E76" s="114" t="s">
        <v>234</v>
      </c>
      <c r="F76" s="177"/>
      <c r="G76" s="287" t="s">
        <v>96</v>
      </c>
      <c r="H76" s="181"/>
      <c r="I76" s="116"/>
    </row>
    <row r="77" spans="2:16" ht="45" customHeight="1">
      <c r="B77" s="427"/>
      <c r="C77" s="74">
        <v>10.4</v>
      </c>
      <c r="D77" s="74" t="s">
        <v>235</v>
      </c>
      <c r="E77" s="113" t="s">
        <v>229</v>
      </c>
      <c r="F77" s="177"/>
      <c r="G77" s="287" t="s">
        <v>96</v>
      </c>
      <c r="H77" s="181"/>
      <c r="I77" s="116"/>
    </row>
    <row r="78" spans="2:16" ht="42.75" customHeight="1">
      <c r="B78" s="427"/>
      <c r="C78" s="74">
        <v>10.5</v>
      </c>
      <c r="D78" s="74" t="s">
        <v>236</v>
      </c>
      <c r="E78" s="113" t="s">
        <v>237</v>
      </c>
      <c r="F78" s="177"/>
      <c r="G78" s="287" t="s">
        <v>96</v>
      </c>
      <c r="H78" s="181"/>
      <c r="I78" s="116"/>
    </row>
    <row r="79" spans="2:16" ht="71.25" customHeight="1" thickBot="1">
      <c r="B79" s="428"/>
      <c r="C79" s="219">
        <v>10.6</v>
      </c>
      <c r="D79" s="219" t="s">
        <v>238</v>
      </c>
      <c r="E79" s="115" t="s">
        <v>239</v>
      </c>
      <c r="F79" s="179"/>
      <c r="G79" s="288" t="s">
        <v>96</v>
      </c>
      <c r="H79" s="182"/>
      <c r="I79" s="119"/>
    </row>
  </sheetData>
  <sheetProtection algorithmName="SHA-512" hashValue="7BvywKO5z562dtYTTY5LuHeit8oo2XPIwm1CcxuvZZ/hRzUrRloaTWVuJSMkTIkMkB6O5p1JmD6xqk3m2T6ZUA==" saltValue="aN4gJhnRAcgBX8ptkNmb8Q==" spinCount="100000" sheet="1" formatColumns="0" formatRows="0"/>
  <mergeCells count="20">
    <mergeCell ref="B29:B41"/>
    <mergeCell ref="B42:B48"/>
    <mergeCell ref="B49:B54"/>
    <mergeCell ref="B21:B25"/>
    <mergeCell ref="B74:B79"/>
    <mergeCell ref="B55:B65"/>
    <mergeCell ref="B66:B73"/>
    <mergeCell ref="B26:B28"/>
    <mergeCell ref="K3:N4"/>
    <mergeCell ref="B2:B3"/>
    <mergeCell ref="B7:B15"/>
    <mergeCell ref="B16:B20"/>
    <mergeCell ref="C2:G3"/>
    <mergeCell ref="B4:I4"/>
    <mergeCell ref="B5:B6"/>
    <mergeCell ref="C5:C6"/>
    <mergeCell ref="D5:D6"/>
    <mergeCell ref="F5:G5"/>
    <mergeCell ref="H5:I5"/>
    <mergeCell ref="E5:E6"/>
  </mergeCells>
  <conditionalFormatting sqref="G7:G79">
    <cfRule type="cellIs" dxfId="29" priority="1" operator="equal">
      <formula>"Please add document ID if applicable"</formula>
    </cfRule>
    <cfRule type="cellIs" priority="3" operator="notEqual">
      <formula>"Add information"</formula>
    </cfRule>
  </conditionalFormatting>
  <conditionalFormatting sqref="H7:H79">
    <cfRule type="cellIs" dxfId="28" priority="5" operator="equal">
      <formula>1</formula>
    </cfRule>
    <cfRule type="cellIs" dxfId="27" priority="6" operator="equal">
      <formula>2</formula>
    </cfRule>
    <cfRule type="cellIs" dxfId="26" priority="7" operator="equal">
      <formula>"N/A"</formula>
    </cfRule>
    <cfRule type="cellIs" dxfId="25" priority="8" operator="equal">
      <formula>"NO"</formula>
    </cfRule>
  </conditionalFormatting>
  <dataValidations count="3">
    <dataValidation type="list" allowBlank="1" showInputMessage="1" showErrorMessage="1" sqref="E70" xr:uid="{7514D06E-4872-4441-ACAF-C6441B39FDC2}">
      <formula1>"N/A, YES, NO"</formula1>
    </dataValidation>
    <dataValidation type="list" allowBlank="1" showInputMessage="1" showErrorMessage="1" sqref="F7" xr:uid="{2917286F-64CD-4066-A843-60CCDFAB2327}">
      <formula1>"N/A, NO, 1,2 "</formula1>
    </dataValidation>
    <dataValidation type="list" allowBlank="1" showInputMessage="1" showErrorMessage="1" sqref="F8:F79 H7:H79" xr:uid="{690B4869-E50C-4535-BF62-5183DAAF1E57}">
      <formula1>"N/A, NO, 1, 2"</formula1>
    </dataValidation>
  </dataValidations>
  <pageMargins left="0.7" right="0.7" top="0.75" bottom="0.75" header="0.3" footer="0.3"/>
  <pageSetup scale="40"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392E9-05E1-4DB9-88C0-FB508DA2D0B2}">
  <sheetPr>
    <tabColor rgb="FF00B0F0"/>
  </sheetPr>
  <dimension ref="B1:Q66"/>
  <sheetViews>
    <sheetView showGridLines="0" zoomScale="80" zoomScaleNormal="80" workbookViewId="0">
      <pane xSplit="2" ySplit="6" topLeftCell="C7" activePane="bottomRight" state="frozen"/>
      <selection pane="topRight" activeCell="B1" sqref="B1"/>
      <selection pane="bottomLeft" activeCell="A6" sqref="A6"/>
      <selection pane="bottomRight" activeCell="G10" sqref="G10"/>
    </sheetView>
  </sheetViews>
  <sheetFormatPr baseColWidth="10" defaultColWidth="9.5" defaultRowHeight="33.5" customHeight="1"/>
  <cols>
    <col min="1" max="1" width="1.5" style="33" customWidth="1"/>
    <col min="2" max="2" width="23" style="44" customWidth="1"/>
    <col min="3" max="3" width="8.5" style="44" customWidth="1"/>
    <col min="4" max="4" width="42" style="33" customWidth="1"/>
    <col min="5" max="5" width="37.5" style="33" customWidth="1"/>
    <col min="6" max="6" width="16.83203125" style="169" customWidth="1"/>
    <col min="7" max="7" width="36" style="33" customWidth="1"/>
    <col min="8" max="8" width="16.5" style="33" customWidth="1"/>
    <col min="9" max="9" width="50.5" style="33" customWidth="1"/>
    <col min="10" max="10" width="4.5" style="33" customWidth="1"/>
    <col min="11" max="11" width="20.6640625" style="33" customWidth="1"/>
    <col min="12" max="12" width="16.5" style="33" customWidth="1"/>
    <col min="13" max="13" width="15.83203125" style="33" customWidth="1"/>
    <col min="14" max="14" width="19.6640625" style="33" customWidth="1"/>
    <col min="15" max="16" width="9.5" style="33"/>
    <col min="17" max="17" width="23.5" style="33" customWidth="1"/>
    <col min="18" max="18" width="24.5" style="33" customWidth="1"/>
    <col min="19" max="21" width="11.5" style="33" customWidth="1"/>
    <col min="22" max="16384" width="9.5" style="33"/>
  </cols>
  <sheetData>
    <row r="1" spans="2:14" ht="6" customHeight="1" thickBot="1"/>
    <row r="2" spans="2:14" s="11" customFormat="1" ht="45.25" customHeight="1" thickBot="1">
      <c r="B2" s="424"/>
      <c r="C2" s="429" t="s">
        <v>240</v>
      </c>
      <c r="D2" s="392"/>
      <c r="E2" s="392"/>
      <c r="F2" s="392"/>
      <c r="G2" s="407"/>
      <c r="H2" s="187" t="s">
        <v>1</v>
      </c>
      <c r="I2" s="187" t="str">
        <f>'HISTORY OF CHANGES'!H2</f>
        <v>Revision H</v>
      </c>
    </row>
    <row r="3" spans="2:14" s="11" customFormat="1" ht="45.25" customHeight="1" thickBot="1">
      <c r="B3" s="425"/>
      <c r="C3" s="430"/>
      <c r="D3" s="393"/>
      <c r="E3" s="393"/>
      <c r="F3" s="393"/>
      <c r="G3" s="408"/>
      <c r="H3" s="187" t="s">
        <v>2</v>
      </c>
      <c r="I3" s="187" t="s">
        <v>3</v>
      </c>
      <c r="K3" s="418" t="s">
        <v>241</v>
      </c>
      <c r="L3" s="419"/>
      <c r="M3" s="419"/>
      <c r="N3" s="420"/>
    </row>
    <row r="4" spans="2:14" s="30" customFormat="1" ht="23.25" customHeight="1" thickBot="1">
      <c r="B4" s="444"/>
      <c r="C4" s="445"/>
      <c r="D4" s="445"/>
      <c r="E4" s="445"/>
      <c r="F4" s="445"/>
      <c r="G4" s="445"/>
      <c r="H4" s="445"/>
      <c r="I4" s="446"/>
      <c r="K4" s="421"/>
      <c r="L4" s="422"/>
      <c r="M4" s="422"/>
      <c r="N4" s="423"/>
    </row>
    <row r="5" spans="2:14" s="31" customFormat="1" ht="33.5" customHeight="1" thickBot="1">
      <c r="B5" s="434" t="s">
        <v>78</v>
      </c>
      <c r="C5" s="434" t="s">
        <v>79</v>
      </c>
      <c r="D5" s="442" t="s">
        <v>80</v>
      </c>
      <c r="E5" s="442" t="s">
        <v>81</v>
      </c>
      <c r="F5" s="438" t="s">
        <v>82</v>
      </c>
      <c r="G5" s="439"/>
      <c r="H5" s="440" t="s">
        <v>83</v>
      </c>
      <c r="I5" s="441"/>
      <c r="K5" s="209" t="s">
        <v>84</v>
      </c>
      <c r="L5" s="209" t="s">
        <v>85</v>
      </c>
      <c r="M5" s="209">
        <v>1</v>
      </c>
      <c r="N5" s="209">
        <v>2</v>
      </c>
    </row>
    <row r="6" spans="2:14" s="32" customFormat="1" ht="67.5" customHeight="1" thickBot="1">
      <c r="B6" s="435"/>
      <c r="C6" s="435"/>
      <c r="D6" s="443"/>
      <c r="E6" s="443"/>
      <c r="F6" s="188" t="s">
        <v>86</v>
      </c>
      <c r="G6" s="189" t="s">
        <v>87</v>
      </c>
      <c r="H6" s="190" t="s">
        <v>86</v>
      </c>
      <c r="I6" s="190" t="s">
        <v>88</v>
      </c>
      <c r="K6" s="227" t="s">
        <v>89</v>
      </c>
      <c r="L6" s="227" t="s">
        <v>90</v>
      </c>
      <c r="M6" s="227" t="s">
        <v>91</v>
      </c>
      <c r="N6" s="227" t="s">
        <v>92</v>
      </c>
    </row>
    <row r="7" spans="2:14" ht="56.25" customHeight="1">
      <c r="B7" s="426" t="s">
        <v>93</v>
      </c>
      <c r="C7" s="36">
        <v>1.1000000000000001</v>
      </c>
      <c r="D7" s="36" t="s">
        <v>94</v>
      </c>
      <c r="E7" s="165" t="s">
        <v>95</v>
      </c>
      <c r="F7" s="171"/>
      <c r="G7" s="287" t="s">
        <v>96</v>
      </c>
      <c r="H7" s="181"/>
      <c r="I7" s="175"/>
    </row>
    <row r="8" spans="2:14" ht="64.5" customHeight="1">
      <c r="B8" s="427"/>
      <c r="C8" s="36">
        <v>1.2</v>
      </c>
      <c r="D8" s="36" t="s">
        <v>97</v>
      </c>
      <c r="E8" s="111" t="s">
        <v>98</v>
      </c>
      <c r="F8" s="171"/>
      <c r="G8" s="287" t="s">
        <v>96</v>
      </c>
      <c r="H8" s="181"/>
      <c r="I8" s="45"/>
    </row>
    <row r="9" spans="2:14" ht="57" customHeight="1">
      <c r="B9" s="427"/>
      <c r="C9" s="36">
        <v>1.3</v>
      </c>
      <c r="D9" s="36" t="s">
        <v>242</v>
      </c>
      <c r="E9" s="113" t="s">
        <v>243</v>
      </c>
      <c r="F9" s="171"/>
      <c r="G9" s="287" t="s">
        <v>96</v>
      </c>
      <c r="H9" s="181"/>
      <c r="I9" s="45"/>
    </row>
    <row r="10" spans="2:14" ht="56.25" customHeight="1">
      <c r="B10" s="427"/>
      <c r="C10" s="36">
        <v>1.4</v>
      </c>
      <c r="D10" s="36" t="s">
        <v>101</v>
      </c>
      <c r="E10" s="113" t="s">
        <v>244</v>
      </c>
      <c r="F10" s="171"/>
      <c r="G10" s="287" t="s">
        <v>96</v>
      </c>
      <c r="H10" s="181"/>
      <c r="I10" s="45"/>
    </row>
    <row r="11" spans="2:14" ht="52.5" customHeight="1">
      <c r="B11" s="427"/>
      <c r="C11" s="36">
        <v>1.5</v>
      </c>
      <c r="D11" s="36" t="s">
        <v>103</v>
      </c>
      <c r="E11" s="111" t="s">
        <v>104</v>
      </c>
      <c r="F11" s="171"/>
      <c r="G11" s="287" t="s">
        <v>96</v>
      </c>
      <c r="H11" s="181"/>
      <c r="I11" s="45"/>
    </row>
    <row r="12" spans="2:14" ht="63" customHeight="1">
      <c r="B12" s="427"/>
      <c r="C12" s="36">
        <v>1.6</v>
      </c>
      <c r="D12" s="36" t="s">
        <v>108</v>
      </c>
      <c r="E12" s="113" t="s">
        <v>109</v>
      </c>
      <c r="F12" s="171"/>
      <c r="G12" s="287" t="s">
        <v>96</v>
      </c>
      <c r="H12" s="181"/>
      <c r="I12" s="45"/>
    </row>
    <row r="13" spans="2:14" ht="63" customHeight="1">
      <c r="B13" s="427"/>
      <c r="C13" s="36">
        <v>1.7</v>
      </c>
      <c r="D13" s="36" t="s">
        <v>110</v>
      </c>
      <c r="E13" s="113" t="s">
        <v>109</v>
      </c>
      <c r="F13" s="171"/>
      <c r="G13" s="287" t="s">
        <v>96</v>
      </c>
      <c r="H13" s="181"/>
      <c r="I13" s="45"/>
    </row>
    <row r="14" spans="2:14" s="34" customFormat="1" ht="75.5" customHeight="1">
      <c r="B14" s="427"/>
      <c r="C14" s="36">
        <v>1.8</v>
      </c>
      <c r="D14" s="36" t="s">
        <v>245</v>
      </c>
      <c r="E14" s="168" t="s">
        <v>246</v>
      </c>
      <c r="F14" s="171"/>
      <c r="G14" s="287" t="s">
        <v>96</v>
      </c>
      <c r="H14" s="181"/>
      <c r="I14" s="45"/>
    </row>
    <row r="15" spans="2:14" ht="59.25" customHeight="1">
      <c r="B15" s="427"/>
      <c r="C15" s="36">
        <v>1.9</v>
      </c>
      <c r="D15" s="36" t="s">
        <v>111</v>
      </c>
      <c r="E15" s="168" t="s">
        <v>247</v>
      </c>
      <c r="F15" s="172"/>
      <c r="G15" s="287" t="s">
        <v>96</v>
      </c>
      <c r="H15" s="181"/>
      <c r="I15" s="60"/>
    </row>
    <row r="16" spans="2:14" s="34" customFormat="1" ht="81" customHeight="1" thickBot="1">
      <c r="B16" s="428"/>
      <c r="C16" s="36">
        <v>1.1000000000000001</v>
      </c>
      <c r="D16" s="40" t="s">
        <v>248</v>
      </c>
      <c r="E16" s="115" t="s">
        <v>249</v>
      </c>
      <c r="F16" s="173"/>
      <c r="G16" s="288" t="s">
        <v>96</v>
      </c>
      <c r="H16" s="182"/>
      <c r="I16" s="46"/>
    </row>
    <row r="17" spans="2:11" ht="54" customHeight="1">
      <c r="B17" s="447" t="s">
        <v>113</v>
      </c>
      <c r="C17" s="127">
        <v>2.1</v>
      </c>
      <c r="D17" s="74" t="s">
        <v>228</v>
      </c>
      <c r="E17" s="111" t="s">
        <v>250</v>
      </c>
      <c r="F17" s="171"/>
      <c r="G17" s="287" t="s">
        <v>96</v>
      </c>
      <c r="H17" s="181"/>
      <c r="I17" s="175"/>
    </row>
    <row r="18" spans="2:11" s="37" customFormat="1" ht="63" customHeight="1">
      <c r="B18" s="449"/>
      <c r="C18" s="128">
        <v>2.2000000000000002</v>
      </c>
      <c r="D18" s="36" t="s">
        <v>116</v>
      </c>
      <c r="E18" s="113" t="s">
        <v>117</v>
      </c>
      <c r="F18" s="171"/>
      <c r="G18" s="287" t="s">
        <v>96</v>
      </c>
      <c r="H18" s="181"/>
      <c r="I18" s="45"/>
    </row>
    <row r="19" spans="2:11" s="37" customFormat="1" ht="52.5" customHeight="1">
      <c r="B19" s="449"/>
      <c r="C19" s="128">
        <v>2.2999999999999998</v>
      </c>
      <c r="D19" s="36" t="s">
        <v>251</v>
      </c>
      <c r="E19" s="113" t="s">
        <v>117</v>
      </c>
      <c r="F19" s="171"/>
      <c r="G19" s="287" t="s">
        <v>96</v>
      </c>
      <c r="H19" s="181"/>
      <c r="I19" s="45"/>
    </row>
    <row r="20" spans="2:11" s="38" customFormat="1" ht="57.75" customHeight="1">
      <c r="B20" s="449"/>
      <c r="C20" s="128">
        <v>2.4</v>
      </c>
      <c r="D20" s="36" t="s">
        <v>231</v>
      </c>
      <c r="E20" s="111" t="s">
        <v>250</v>
      </c>
      <c r="F20" s="171"/>
      <c r="G20" s="287" t="s">
        <v>96</v>
      </c>
      <c r="H20" s="181"/>
      <c r="I20" s="45"/>
      <c r="J20" s="37"/>
      <c r="K20" s="37"/>
    </row>
    <row r="21" spans="2:11" s="37" customFormat="1" ht="63.75" customHeight="1">
      <c r="B21" s="449"/>
      <c r="C21" s="128">
        <v>2.5</v>
      </c>
      <c r="D21" s="36" t="s">
        <v>121</v>
      </c>
      <c r="E21" s="111" t="s">
        <v>252</v>
      </c>
      <c r="F21" s="171"/>
      <c r="G21" s="287" t="s">
        <v>96</v>
      </c>
      <c r="H21" s="181"/>
      <c r="I21" s="45"/>
    </row>
    <row r="22" spans="2:11" s="37" customFormat="1" ht="49.5" customHeight="1">
      <c r="B22" s="449"/>
      <c r="C22" s="128">
        <v>2.6</v>
      </c>
      <c r="D22" s="36" t="s">
        <v>123</v>
      </c>
      <c r="E22" s="111" t="s">
        <v>139</v>
      </c>
      <c r="F22" s="171"/>
      <c r="G22" s="287" t="s">
        <v>96</v>
      </c>
      <c r="H22" s="181"/>
      <c r="I22" s="45"/>
    </row>
    <row r="23" spans="2:11" s="37" customFormat="1" ht="63.75" customHeight="1">
      <c r="B23" s="449"/>
      <c r="C23" s="128">
        <v>2.7</v>
      </c>
      <c r="D23" s="36" t="s">
        <v>235</v>
      </c>
      <c r="E23" s="113" t="s">
        <v>117</v>
      </c>
      <c r="F23" s="171"/>
      <c r="G23" s="287" t="s">
        <v>96</v>
      </c>
      <c r="H23" s="181"/>
      <c r="I23" s="45"/>
    </row>
    <row r="24" spans="2:11" s="38" customFormat="1" ht="57.75" customHeight="1">
      <c r="B24" s="449"/>
      <c r="C24" s="128">
        <v>2.8</v>
      </c>
      <c r="D24" s="36" t="s">
        <v>236</v>
      </c>
      <c r="E24" s="113" t="s">
        <v>117</v>
      </c>
      <c r="F24" s="171"/>
      <c r="G24" s="287" t="s">
        <v>96</v>
      </c>
      <c r="H24" s="181"/>
      <c r="I24" s="45"/>
      <c r="J24" s="37"/>
      <c r="K24" s="37"/>
    </row>
    <row r="25" spans="2:11" ht="75.5" customHeight="1" thickBot="1">
      <c r="B25" s="448"/>
      <c r="C25" s="133">
        <v>2.9</v>
      </c>
      <c r="D25" s="40" t="s">
        <v>238</v>
      </c>
      <c r="E25" s="115" t="s">
        <v>239</v>
      </c>
      <c r="F25" s="173"/>
      <c r="G25" s="288" t="s">
        <v>96</v>
      </c>
      <c r="H25" s="182"/>
      <c r="I25" s="46"/>
    </row>
    <row r="26" spans="2:11" s="32" customFormat="1" ht="74.5" customHeight="1">
      <c r="B26" s="447" t="s">
        <v>124</v>
      </c>
      <c r="C26" s="214">
        <v>3.1</v>
      </c>
      <c r="D26" s="74" t="s">
        <v>125</v>
      </c>
      <c r="E26" s="113" t="s">
        <v>117</v>
      </c>
      <c r="F26" s="171"/>
      <c r="G26" s="287" t="s">
        <v>96</v>
      </c>
      <c r="H26" s="181"/>
      <c r="I26" s="292"/>
    </row>
    <row r="27" spans="2:11" s="32" customFormat="1" ht="47.25" customHeight="1">
      <c r="B27" s="449"/>
      <c r="C27" s="128">
        <v>3.2</v>
      </c>
      <c r="D27" s="36" t="s">
        <v>253</v>
      </c>
      <c r="E27" s="111" t="s">
        <v>254</v>
      </c>
      <c r="F27" s="171"/>
      <c r="G27" s="287" t="s">
        <v>96</v>
      </c>
      <c r="H27" s="181"/>
      <c r="I27" s="293"/>
    </row>
    <row r="28" spans="2:11" s="32" customFormat="1" ht="74.5" customHeight="1">
      <c r="B28" s="449"/>
      <c r="C28" s="128">
        <v>3.3</v>
      </c>
      <c r="D28" s="36" t="s">
        <v>129</v>
      </c>
      <c r="E28" s="165" t="s">
        <v>122</v>
      </c>
      <c r="F28" s="171"/>
      <c r="G28" s="287" t="s">
        <v>96</v>
      </c>
      <c r="H28" s="181"/>
      <c r="I28" s="293"/>
    </row>
    <row r="29" spans="2:11" s="32" customFormat="1" ht="57" customHeight="1" thickBot="1">
      <c r="B29" s="449"/>
      <c r="C29" s="212">
        <v>3.4</v>
      </c>
      <c r="D29" s="40" t="s">
        <v>131</v>
      </c>
      <c r="E29" s="166" t="s">
        <v>122</v>
      </c>
      <c r="F29" s="173"/>
      <c r="G29" s="288" t="s">
        <v>96</v>
      </c>
      <c r="H29" s="182"/>
      <c r="I29" s="293"/>
    </row>
    <row r="30" spans="2:11" ht="54" customHeight="1">
      <c r="B30" s="447" t="s">
        <v>142</v>
      </c>
      <c r="C30" s="127">
        <v>4.0999999999999996</v>
      </c>
      <c r="D30" s="74" t="s">
        <v>255</v>
      </c>
      <c r="E30" s="113" t="s">
        <v>117</v>
      </c>
      <c r="F30" s="171"/>
      <c r="G30" s="287" t="s">
        <v>96</v>
      </c>
      <c r="H30" s="181"/>
      <c r="I30" s="176"/>
    </row>
    <row r="31" spans="2:11" s="34" customFormat="1" ht="75.5" customHeight="1">
      <c r="B31" s="449"/>
      <c r="C31" s="129">
        <v>4.2</v>
      </c>
      <c r="D31" s="36" t="s">
        <v>145</v>
      </c>
      <c r="E31" s="111" t="s">
        <v>237</v>
      </c>
      <c r="F31" s="171"/>
      <c r="G31" s="287" t="s">
        <v>96</v>
      </c>
      <c r="H31" s="181"/>
      <c r="I31" s="45"/>
    </row>
    <row r="32" spans="2:11" ht="79.5" customHeight="1">
      <c r="B32" s="449"/>
      <c r="C32" s="130">
        <v>4.3</v>
      </c>
      <c r="D32" s="36" t="s">
        <v>256</v>
      </c>
      <c r="E32" s="111" t="s">
        <v>257</v>
      </c>
      <c r="F32" s="171"/>
      <c r="G32" s="287" t="s">
        <v>96</v>
      </c>
      <c r="H32" s="181"/>
      <c r="I32" s="45"/>
    </row>
    <row r="33" spans="2:9" ht="64.5" customHeight="1">
      <c r="B33" s="449"/>
      <c r="C33" s="128">
        <v>4.4000000000000004</v>
      </c>
      <c r="D33" s="36" t="s">
        <v>258</v>
      </c>
      <c r="E33" s="168" t="s">
        <v>259</v>
      </c>
      <c r="F33" s="171"/>
      <c r="G33" s="287" t="s">
        <v>96</v>
      </c>
      <c r="H33" s="181"/>
      <c r="I33" s="45"/>
    </row>
    <row r="34" spans="2:9" ht="60.75" customHeight="1">
      <c r="B34" s="449"/>
      <c r="C34" s="128">
        <v>4.5</v>
      </c>
      <c r="D34" s="36" t="s">
        <v>260</v>
      </c>
      <c r="E34" s="113" t="s">
        <v>261</v>
      </c>
      <c r="F34" s="171"/>
      <c r="G34" s="287" t="s">
        <v>96</v>
      </c>
      <c r="H34" s="181"/>
      <c r="I34" s="45"/>
    </row>
    <row r="35" spans="2:9" ht="63.75" customHeight="1">
      <c r="B35" s="449"/>
      <c r="C35" s="131">
        <v>4.5999999999999996</v>
      </c>
      <c r="D35" s="36" t="s">
        <v>262</v>
      </c>
      <c r="E35" s="111" t="s">
        <v>122</v>
      </c>
      <c r="F35" s="171"/>
      <c r="G35" s="287" t="s">
        <v>96</v>
      </c>
      <c r="H35" s="181"/>
      <c r="I35" s="45"/>
    </row>
    <row r="36" spans="2:9" ht="65.25" customHeight="1">
      <c r="B36" s="449"/>
      <c r="C36" s="128">
        <v>4.7</v>
      </c>
      <c r="D36" s="36" t="s">
        <v>157</v>
      </c>
      <c r="E36" s="111" t="s">
        <v>122</v>
      </c>
      <c r="F36" s="171"/>
      <c r="G36" s="287" t="s">
        <v>96</v>
      </c>
      <c r="H36" s="181"/>
      <c r="I36" s="45"/>
    </row>
    <row r="37" spans="2:9" s="34" customFormat="1" ht="63.75" customHeight="1">
      <c r="B37" s="449"/>
      <c r="C37" s="131">
        <v>4.8</v>
      </c>
      <c r="D37" s="36" t="s">
        <v>159</v>
      </c>
      <c r="E37" s="111" t="s">
        <v>263</v>
      </c>
      <c r="F37" s="171"/>
      <c r="G37" s="287" t="s">
        <v>96</v>
      </c>
      <c r="H37" s="181"/>
      <c r="I37" s="45"/>
    </row>
    <row r="38" spans="2:9" s="34" customFormat="1" ht="75.5" customHeight="1" thickBot="1">
      <c r="B38" s="448"/>
      <c r="C38" s="215">
        <v>4.9000000000000004</v>
      </c>
      <c r="D38" s="41" t="s">
        <v>264</v>
      </c>
      <c r="E38" s="115" t="s">
        <v>128</v>
      </c>
      <c r="F38" s="173"/>
      <c r="G38" s="288" t="s">
        <v>96</v>
      </c>
      <c r="H38" s="182"/>
      <c r="I38" s="46"/>
    </row>
    <row r="39" spans="2:9" ht="64.5" customHeight="1">
      <c r="B39" s="447" t="s">
        <v>180</v>
      </c>
      <c r="C39" s="216">
        <v>5.0999999999999996</v>
      </c>
      <c r="D39" s="36" t="s">
        <v>181</v>
      </c>
      <c r="E39" s="111" t="s">
        <v>237</v>
      </c>
      <c r="F39" s="171"/>
      <c r="G39" s="287" t="s">
        <v>96</v>
      </c>
      <c r="H39" s="181"/>
      <c r="I39" s="176"/>
    </row>
    <row r="40" spans="2:9" ht="66.75" customHeight="1">
      <c r="B40" s="449"/>
      <c r="C40" s="131">
        <v>5.2</v>
      </c>
      <c r="D40" s="36" t="s">
        <v>265</v>
      </c>
      <c r="E40" s="113" t="s">
        <v>128</v>
      </c>
      <c r="F40" s="171"/>
      <c r="G40" s="287" t="s">
        <v>96</v>
      </c>
      <c r="H40" s="181"/>
      <c r="I40" s="45"/>
    </row>
    <row r="41" spans="2:9" s="34" customFormat="1" ht="71.25" customHeight="1">
      <c r="B41" s="449"/>
      <c r="C41" s="131">
        <v>5.3</v>
      </c>
      <c r="D41" s="36" t="s">
        <v>186</v>
      </c>
      <c r="E41" s="113" t="s">
        <v>128</v>
      </c>
      <c r="F41" s="171"/>
      <c r="G41" s="287" t="s">
        <v>96</v>
      </c>
      <c r="H41" s="181"/>
      <c r="I41" s="45"/>
    </row>
    <row r="42" spans="2:9" s="34" customFormat="1" ht="63" customHeight="1">
      <c r="B42" s="449"/>
      <c r="C42" s="131">
        <v>5.4</v>
      </c>
      <c r="D42" s="36" t="s">
        <v>266</v>
      </c>
      <c r="E42" s="113" t="s">
        <v>267</v>
      </c>
      <c r="F42" s="171"/>
      <c r="G42" s="287" t="s">
        <v>96</v>
      </c>
      <c r="H42" s="181"/>
      <c r="I42" s="60"/>
    </row>
    <row r="43" spans="2:9" s="34" customFormat="1" ht="75.5" customHeight="1" thickBot="1">
      <c r="B43" s="449"/>
      <c r="C43" s="215">
        <v>5.5</v>
      </c>
      <c r="D43" s="40" t="s">
        <v>268</v>
      </c>
      <c r="E43" s="115" t="s">
        <v>128</v>
      </c>
      <c r="F43" s="173"/>
      <c r="G43" s="288" t="s">
        <v>96</v>
      </c>
      <c r="H43" s="182"/>
      <c r="I43" s="46"/>
    </row>
    <row r="44" spans="2:9" ht="75.25" customHeight="1">
      <c r="B44" s="426" t="s">
        <v>269</v>
      </c>
      <c r="C44" s="214">
        <v>6.1</v>
      </c>
      <c r="D44" s="213" t="s">
        <v>270</v>
      </c>
      <c r="E44" s="111" t="s">
        <v>237</v>
      </c>
      <c r="F44" s="171"/>
      <c r="G44" s="287" t="s">
        <v>96</v>
      </c>
      <c r="H44" s="181"/>
      <c r="I44" s="175"/>
    </row>
    <row r="45" spans="2:9" ht="75.25" customHeight="1">
      <c r="B45" s="427"/>
      <c r="C45" s="128">
        <v>6.2</v>
      </c>
      <c r="D45" s="39" t="s">
        <v>271</v>
      </c>
      <c r="E45" s="111" t="s">
        <v>237</v>
      </c>
      <c r="F45" s="171"/>
      <c r="G45" s="287" t="s">
        <v>96</v>
      </c>
      <c r="H45" s="181"/>
      <c r="I45" s="175"/>
    </row>
    <row r="46" spans="2:9" ht="75.25" customHeight="1">
      <c r="B46" s="427"/>
      <c r="C46" s="128">
        <v>6.3</v>
      </c>
      <c r="D46" s="39" t="s">
        <v>272</v>
      </c>
      <c r="E46" s="111" t="s">
        <v>273</v>
      </c>
      <c r="F46" s="171"/>
      <c r="G46" s="287" t="s">
        <v>96</v>
      </c>
      <c r="H46" s="181"/>
      <c r="I46" s="45"/>
    </row>
    <row r="47" spans="2:9" s="34" customFormat="1" ht="75.25" customHeight="1">
      <c r="B47" s="427"/>
      <c r="C47" s="128">
        <v>6.4</v>
      </c>
      <c r="D47" s="39" t="s">
        <v>274</v>
      </c>
      <c r="E47" s="111" t="s">
        <v>237</v>
      </c>
      <c r="F47" s="171"/>
      <c r="G47" s="287" t="s">
        <v>96</v>
      </c>
      <c r="H47" s="181"/>
      <c r="I47" s="45"/>
    </row>
    <row r="48" spans="2:9" s="34" customFormat="1" ht="75.25" customHeight="1">
      <c r="B48" s="427"/>
      <c r="C48" s="128">
        <v>6.5</v>
      </c>
      <c r="D48" s="39" t="s">
        <v>275</v>
      </c>
      <c r="E48" s="111" t="s">
        <v>237</v>
      </c>
      <c r="F48" s="171"/>
      <c r="G48" s="287" t="s">
        <v>96</v>
      </c>
      <c r="H48" s="181"/>
      <c r="I48" s="45"/>
    </row>
    <row r="49" spans="2:17" s="34" customFormat="1" ht="94.5" customHeight="1">
      <c r="B49" s="427"/>
      <c r="C49" s="128">
        <v>6.6</v>
      </c>
      <c r="D49" s="39" t="s">
        <v>276</v>
      </c>
      <c r="E49" s="111" t="s">
        <v>237</v>
      </c>
      <c r="F49" s="171"/>
      <c r="G49" s="287" t="s">
        <v>96</v>
      </c>
      <c r="H49" s="181"/>
      <c r="I49" s="60"/>
    </row>
    <row r="50" spans="2:17" s="34" customFormat="1" ht="75.25" customHeight="1">
      <c r="B50" s="427"/>
      <c r="C50" s="128">
        <v>6.7</v>
      </c>
      <c r="D50" s="39" t="s">
        <v>277</v>
      </c>
      <c r="E50" s="111" t="s">
        <v>237</v>
      </c>
      <c r="F50" s="171"/>
      <c r="G50" s="287" t="s">
        <v>96</v>
      </c>
      <c r="H50" s="181"/>
      <c r="I50" s="60"/>
    </row>
    <row r="51" spans="2:17" s="34" customFormat="1" ht="75.25" customHeight="1">
      <c r="B51" s="427"/>
      <c r="C51" s="128">
        <v>6.8</v>
      </c>
      <c r="D51" s="39" t="s">
        <v>278</v>
      </c>
      <c r="E51" s="111" t="s">
        <v>237</v>
      </c>
      <c r="F51" s="171"/>
      <c r="G51" s="287" t="s">
        <v>96</v>
      </c>
      <c r="H51" s="181"/>
      <c r="I51" s="60"/>
    </row>
    <row r="52" spans="2:17" s="34" customFormat="1" ht="75.25" customHeight="1">
      <c r="B52" s="427"/>
      <c r="C52" s="128">
        <v>6.9</v>
      </c>
      <c r="D52" s="39" t="s">
        <v>279</v>
      </c>
      <c r="E52" s="111" t="s">
        <v>280</v>
      </c>
      <c r="F52" s="171"/>
      <c r="G52" s="287" t="s">
        <v>96</v>
      </c>
      <c r="H52" s="181"/>
      <c r="I52" s="60"/>
    </row>
    <row r="53" spans="2:17" s="34" customFormat="1" ht="75.25" customHeight="1">
      <c r="B53" s="427"/>
      <c r="C53" s="132">
        <v>6.1</v>
      </c>
      <c r="D53" s="39" t="s">
        <v>281</v>
      </c>
      <c r="E53" s="111" t="s">
        <v>282</v>
      </c>
      <c r="F53" s="174"/>
      <c r="G53" s="287" t="s">
        <v>96</v>
      </c>
      <c r="H53" s="181"/>
      <c r="I53" s="60"/>
    </row>
    <row r="54" spans="2:17" ht="75.75" customHeight="1" thickBot="1">
      <c r="B54" s="428"/>
      <c r="C54" s="217">
        <v>6.11</v>
      </c>
      <c r="D54" s="41" t="s">
        <v>283</v>
      </c>
      <c r="E54" s="115" t="s">
        <v>284</v>
      </c>
      <c r="F54" s="173"/>
      <c r="G54" s="288" t="s">
        <v>96</v>
      </c>
      <c r="H54" s="182"/>
      <c r="I54" s="60"/>
    </row>
    <row r="55" spans="2:17" ht="75.5" customHeight="1">
      <c r="B55" s="426" t="s">
        <v>190</v>
      </c>
      <c r="C55" s="214">
        <v>7.1</v>
      </c>
      <c r="D55" s="213" t="s">
        <v>285</v>
      </c>
      <c r="E55" s="111" t="s">
        <v>286</v>
      </c>
      <c r="F55" s="171"/>
      <c r="G55" s="287" t="s">
        <v>96</v>
      </c>
      <c r="H55" s="181"/>
      <c r="I55" s="176"/>
    </row>
    <row r="56" spans="2:17" ht="75.5" customHeight="1">
      <c r="B56" s="427"/>
      <c r="C56" s="128">
        <v>7.2</v>
      </c>
      <c r="D56" s="39" t="s">
        <v>192</v>
      </c>
      <c r="E56" s="111" t="s">
        <v>273</v>
      </c>
      <c r="F56" s="171"/>
      <c r="G56" s="287" t="s">
        <v>96</v>
      </c>
      <c r="H56" s="181"/>
      <c r="I56" s="45"/>
    </row>
    <row r="57" spans="2:17" ht="75.5" customHeight="1">
      <c r="B57" s="427"/>
      <c r="C57" s="128">
        <v>7.3</v>
      </c>
      <c r="D57" s="39" t="s">
        <v>194</v>
      </c>
      <c r="E57" s="111" t="s">
        <v>286</v>
      </c>
      <c r="F57" s="171"/>
      <c r="G57" s="287" t="s">
        <v>96</v>
      </c>
      <c r="H57" s="181"/>
      <c r="I57" s="45"/>
    </row>
    <row r="58" spans="2:17" ht="75.5" customHeight="1">
      <c r="B58" s="427"/>
      <c r="C58" s="128">
        <v>7.4</v>
      </c>
      <c r="D58" s="39" t="s">
        <v>287</v>
      </c>
      <c r="E58" s="111" t="s">
        <v>128</v>
      </c>
      <c r="F58" s="171"/>
      <c r="G58" s="287" t="s">
        <v>96</v>
      </c>
      <c r="H58" s="181"/>
      <c r="I58" s="45"/>
    </row>
    <row r="59" spans="2:17" ht="75.5" customHeight="1">
      <c r="B59" s="427"/>
      <c r="C59" s="128">
        <v>7.5</v>
      </c>
      <c r="D59" s="39" t="s">
        <v>288</v>
      </c>
      <c r="E59" s="111" t="s">
        <v>128</v>
      </c>
      <c r="F59" s="171"/>
      <c r="G59" s="287" t="s">
        <v>96</v>
      </c>
      <c r="H59" s="181"/>
      <c r="I59" s="45"/>
    </row>
    <row r="60" spans="2:17" ht="75.5" customHeight="1">
      <c r="B60" s="427"/>
      <c r="C60" s="128">
        <v>7.6</v>
      </c>
      <c r="D60" s="39" t="s">
        <v>289</v>
      </c>
      <c r="E60" s="111" t="s">
        <v>237</v>
      </c>
      <c r="F60" s="171"/>
      <c r="G60" s="287" t="s">
        <v>96</v>
      </c>
      <c r="H60" s="181"/>
      <c r="I60" s="45"/>
    </row>
    <row r="61" spans="2:17" ht="75.5" customHeight="1">
      <c r="B61" s="427"/>
      <c r="C61" s="128">
        <v>7.7</v>
      </c>
      <c r="D61" s="39" t="s">
        <v>208</v>
      </c>
      <c r="E61" s="111" t="s">
        <v>128</v>
      </c>
      <c r="F61" s="171"/>
      <c r="G61" s="287" t="s">
        <v>96</v>
      </c>
      <c r="H61" s="181"/>
      <c r="I61" s="45"/>
    </row>
    <row r="62" spans="2:17" s="34" customFormat="1" ht="81.75" customHeight="1">
      <c r="B62" s="427"/>
      <c r="C62" s="128">
        <v>7.8</v>
      </c>
      <c r="D62" s="39" t="s">
        <v>290</v>
      </c>
      <c r="E62" s="111" t="s">
        <v>117</v>
      </c>
      <c r="F62" s="171"/>
      <c r="G62" s="287" t="s">
        <v>96</v>
      </c>
      <c r="H62" s="181"/>
      <c r="I62" s="45"/>
    </row>
    <row r="63" spans="2:17" s="34" customFormat="1" ht="75.5" customHeight="1">
      <c r="B63" s="427"/>
      <c r="C63" s="128">
        <v>7.9</v>
      </c>
      <c r="D63" s="39" t="s">
        <v>200</v>
      </c>
      <c r="E63" s="111" t="s">
        <v>291</v>
      </c>
      <c r="F63" s="171"/>
      <c r="G63" s="287" t="s">
        <v>96</v>
      </c>
      <c r="H63" s="181"/>
      <c r="I63" s="45"/>
    </row>
    <row r="64" spans="2:17" ht="75.5" customHeight="1" thickBot="1">
      <c r="B64" s="427"/>
      <c r="C64" s="128">
        <v>7.1</v>
      </c>
      <c r="D64" s="39" t="s">
        <v>292</v>
      </c>
      <c r="E64" s="115" t="s">
        <v>293</v>
      </c>
      <c r="F64" s="173"/>
      <c r="G64" s="288" t="s">
        <v>96</v>
      </c>
      <c r="H64" s="182"/>
      <c r="I64" s="60"/>
      <c r="M64" s="42" t="s">
        <v>210</v>
      </c>
      <c r="N64" s="42"/>
      <c r="O64" s="42"/>
      <c r="P64" s="42"/>
      <c r="Q64" s="43"/>
    </row>
    <row r="65" spans="2:9" ht="75.5" customHeight="1">
      <c r="B65" s="447" t="s">
        <v>294</v>
      </c>
      <c r="C65" s="127">
        <v>8.1</v>
      </c>
      <c r="D65" s="35" t="s">
        <v>212</v>
      </c>
      <c r="E65" s="111" t="s">
        <v>128</v>
      </c>
      <c r="F65" s="171"/>
      <c r="G65" s="287" t="s">
        <v>96</v>
      </c>
      <c r="H65" s="181"/>
      <c r="I65" s="176"/>
    </row>
    <row r="66" spans="2:9" ht="75.5" customHeight="1" thickBot="1">
      <c r="B66" s="448"/>
      <c r="C66" s="133">
        <v>8.1999999999999993</v>
      </c>
      <c r="D66" s="40" t="s">
        <v>295</v>
      </c>
      <c r="E66" s="115" t="s">
        <v>296</v>
      </c>
      <c r="F66" s="173"/>
      <c r="G66" s="288" t="s">
        <v>96</v>
      </c>
      <c r="H66" s="182"/>
      <c r="I66" s="46"/>
    </row>
  </sheetData>
  <sheetProtection algorithmName="SHA-512" hashValue="5yfHX2ZueYSMGy/MnUFv0ksuCrZr4vzNnVy27Jsebr7pJykd/khU3W3l6/eneIMhaaHXhrgVHGVVXmRb29IMWA==" saltValue="UbcGKrwx2UScCduj32N/lg==" spinCount="100000" sheet="1" objects="1" scenarios="1"/>
  <mergeCells count="18">
    <mergeCell ref="K3:N4"/>
    <mergeCell ref="B65:B66"/>
    <mergeCell ref="B26:B29"/>
    <mergeCell ref="B17:B25"/>
    <mergeCell ref="B30:B38"/>
    <mergeCell ref="B44:B54"/>
    <mergeCell ref="B39:B43"/>
    <mergeCell ref="B7:B16"/>
    <mergeCell ref="C2:G3"/>
    <mergeCell ref="B55:B64"/>
    <mergeCell ref="B4:I4"/>
    <mergeCell ref="B5:B6"/>
    <mergeCell ref="C5:C6"/>
    <mergeCell ref="D5:D6"/>
    <mergeCell ref="F5:G5"/>
    <mergeCell ref="H5:I5"/>
    <mergeCell ref="E5:E6"/>
    <mergeCell ref="B2:B3"/>
  </mergeCells>
  <conditionalFormatting sqref="G7:G66">
    <cfRule type="cellIs" dxfId="24" priority="1" operator="equal">
      <formula>"Please add document ID if applicable"</formula>
    </cfRule>
  </conditionalFormatting>
  <conditionalFormatting sqref="H7:H66">
    <cfRule type="cellIs" dxfId="23" priority="2" operator="equal">
      <formula>1</formula>
    </cfRule>
    <cfRule type="cellIs" dxfId="22" priority="3" operator="equal">
      <formula>2</formula>
    </cfRule>
    <cfRule type="cellIs" dxfId="21" priority="4" operator="equal">
      <formula>"N/A"</formula>
    </cfRule>
    <cfRule type="cellIs" dxfId="20" priority="5" operator="equal">
      <formula>"NO"</formula>
    </cfRule>
  </conditionalFormatting>
  <dataValidations count="2">
    <dataValidation type="list" allowBlank="1" showInputMessage="1" showErrorMessage="1" sqref="H17:H66 F7:F66" xr:uid="{DE0E90AE-4658-47B9-92F6-DE05C27698AD}">
      <formula1>"N/A,NO, 1, 2"</formula1>
    </dataValidation>
    <dataValidation type="list" allowBlank="1" showInputMessage="1" showErrorMessage="1" sqref="H7:H16" xr:uid="{D1A84B0A-251D-4179-A35F-0F1D49B172C8}">
      <formula1>"N/A, NO, 1, 2"</formula1>
    </dataValidation>
  </dataValidations>
  <pageMargins left="0.7" right="0.7" top="0.75" bottom="0.75" header="0.3" footer="0.3"/>
  <pageSetup scale="40" orientation="portrait" horizontalDpi="1200" verticalDpi="1200" r:id="rId1"/>
  <colBreaks count="1" manualBreakCount="1">
    <brk id="9" min="1" max="6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DAF74-7DF2-4E55-8C19-4028DEF7D2CF}">
  <sheetPr>
    <tabColor rgb="FF00B0F0"/>
    <pageSetUpPr fitToPage="1"/>
  </sheetPr>
  <dimension ref="B1:N28"/>
  <sheetViews>
    <sheetView showGridLines="0" zoomScale="80" zoomScaleNormal="80" workbookViewId="0">
      <pane ySplit="5" topLeftCell="A6" activePane="bottomLeft" state="frozen"/>
      <selection pane="bottomLeft" activeCell="H10" sqref="H10"/>
    </sheetView>
  </sheetViews>
  <sheetFormatPr baseColWidth="10" defaultColWidth="51" defaultRowHeight="15"/>
  <cols>
    <col min="1" max="1" width="1.83203125" style="8" customWidth="1"/>
    <col min="2" max="2" width="18.5" style="8" bestFit="1" customWidth="1"/>
    <col min="3" max="3" width="10" style="12" bestFit="1" customWidth="1"/>
    <col min="4" max="4" width="59.83203125" style="8" customWidth="1"/>
    <col min="5" max="5" width="27" style="8" customWidth="1"/>
    <col min="6" max="6" width="16.6640625" style="12" customWidth="1"/>
    <col min="7" max="7" width="42.6640625" style="8" customWidth="1"/>
    <col min="8" max="8" width="15" style="12" customWidth="1"/>
    <col min="9" max="9" width="47.33203125" style="8" customWidth="1"/>
    <col min="10" max="10" width="3.6640625" style="8" customWidth="1"/>
    <col min="11" max="11" width="19.5" style="8" customWidth="1"/>
    <col min="12" max="12" width="18.5" style="8" customWidth="1"/>
    <col min="13" max="13" width="15.6640625" style="8" customWidth="1"/>
    <col min="14" max="14" width="22" style="8" customWidth="1"/>
    <col min="15" max="16384" width="51" style="8"/>
  </cols>
  <sheetData>
    <row r="1" spans="2:14" ht="8.5" customHeight="1" thickBot="1"/>
    <row r="2" spans="2:14" s="11" customFormat="1" ht="45.25" customHeight="1" thickBot="1">
      <c r="B2" s="450"/>
      <c r="C2" s="451"/>
      <c r="D2" s="429" t="s">
        <v>297</v>
      </c>
      <c r="E2" s="392"/>
      <c r="F2" s="392"/>
      <c r="G2" s="407"/>
      <c r="H2" s="187" t="s">
        <v>1</v>
      </c>
      <c r="I2" s="187" t="str">
        <f>'HISTORY OF CHANGES'!H2</f>
        <v>Revision H</v>
      </c>
      <c r="K2" s="418" t="s">
        <v>77</v>
      </c>
      <c r="L2" s="419"/>
      <c r="M2" s="419"/>
      <c r="N2" s="420"/>
    </row>
    <row r="3" spans="2:14" s="11" customFormat="1" ht="45.25" customHeight="1" thickBot="1">
      <c r="B3" s="452"/>
      <c r="C3" s="453"/>
      <c r="D3" s="430"/>
      <c r="E3" s="393"/>
      <c r="F3" s="393"/>
      <c r="G3" s="408"/>
      <c r="H3" s="187" t="s">
        <v>2</v>
      </c>
      <c r="I3" s="187" t="s">
        <v>3</v>
      </c>
      <c r="K3" s="421"/>
      <c r="L3" s="422"/>
      <c r="M3" s="422"/>
      <c r="N3" s="423"/>
    </row>
    <row r="4" spans="2:14" s="7" customFormat="1" ht="24.75" customHeight="1" thickBot="1">
      <c r="B4" s="442" t="s">
        <v>298</v>
      </c>
      <c r="C4" s="442" t="s">
        <v>79</v>
      </c>
      <c r="D4" s="442" t="s">
        <v>299</v>
      </c>
      <c r="E4" s="442" t="s">
        <v>81</v>
      </c>
      <c r="F4" s="459" t="s">
        <v>300</v>
      </c>
      <c r="G4" s="460"/>
      <c r="H4" s="454" t="s">
        <v>301</v>
      </c>
      <c r="I4" s="455"/>
      <c r="K4" s="209" t="s">
        <v>84</v>
      </c>
      <c r="L4" s="209" t="s">
        <v>85</v>
      </c>
      <c r="M4" s="209">
        <v>1</v>
      </c>
      <c r="N4" s="209">
        <v>2</v>
      </c>
    </row>
    <row r="5" spans="2:14" s="7" customFormat="1" ht="61" thickBot="1">
      <c r="B5" s="443"/>
      <c r="C5" s="443"/>
      <c r="D5" s="443"/>
      <c r="E5" s="443"/>
      <c r="F5" s="188" t="s">
        <v>86</v>
      </c>
      <c r="G5" s="189" t="s">
        <v>87</v>
      </c>
      <c r="H5" s="191" t="s">
        <v>86</v>
      </c>
      <c r="I5" s="190" t="s">
        <v>88</v>
      </c>
      <c r="K5" s="225" t="s">
        <v>89</v>
      </c>
      <c r="L5" s="227" t="s">
        <v>90</v>
      </c>
      <c r="M5" s="226" t="s">
        <v>91</v>
      </c>
      <c r="N5" s="226" t="s">
        <v>92</v>
      </c>
    </row>
    <row r="6" spans="2:14" ht="51.75" customHeight="1">
      <c r="B6" s="456" t="s">
        <v>302</v>
      </c>
      <c r="C6" s="74">
        <v>1.1000000000000001</v>
      </c>
      <c r="D6" s="74" t="s">
        <v>303</v>
      </c>
      <c r="E6" s="111" t="s">
        <v>304</v>
      </c>
      <c r="F6" s="183"/>
      <c r="G6" s="287" t="s">
        <v>96</v>
      </c>
      <c r="H6" s="181"/>
      <c r="I6" s="93"/>
    </row>
    <row r="7" spans="2:14" ht="51.75" customHeight="1">
      <c r="B7" s="456"/>
      <c r="C7" s="36">
        <v>1.2</v>
      </c>
      <c r="D7" s="36" t="s">
        <v>305</v>
      </c>
      <c r="E7" s="113" t="s">
        <v>109</v>
      </c>
      <c r="F7" s="183"/>
      <c r="G7" s="287" t="s">
        <v>96</v>
      </c>
      <c r="H7" s="181"/>
      <c r="I7" s="93"/>
    </row>
    <row r="8" spans="2:14" ht="51.75" customHeight="1">
      <c r="B8" s="456"/>
      <c r="C8" s="36">
        <v>1.3</v>
      </c>
      <c r="D8" s="36" t="s">
        <v>306</v>
      </c>
      <c r="E8" s="113" t="s">
        <v>109</v>
      </c>
      <c r="F8" s="183"/>
      <c r="G8" s="287" t="s">
        <v>96</v>
      </c>
      <c r="H8" s="181"/>
      <c r="I8" s="93"/>
    </row>
    <row r="9" spans="2:14" ht="34.5" customHeight="1">
      <c r="B9" s="457"/>
      <c r="C9" s="36">
        <v>1.4</v>
      </c>
      <c r="D9" s="36" t="s">
        <v>307</v>
      </c>
      <c r="E9" s="111" t="s">
        <v>308</v>
      </c>
      <c r="F9" s="184"/>
      <c r="G9" s="287" t="s">
        <v>96</v>
      </c>
      <c r="H9" s="181"/>
      <c r="I9" s="72"/>
    </row>
    <row r="10" spans="2:14" ht="32.25" customHeight="1">
      <c r="B10" s="457"/>
      <c r="C10" s="36">
        <v>1.5</v>
      </c>
      <c r="D10" s="36" t="s">
        <v>309</v>
      </c>
      <c r="E10" s="111" t="s">
        <v>304</v>
      </c>
      <c r="F10" s="184"/>
      <c r="G10" s="287" t="s">
        <v>96</v>
      </c>
      <c r="H10" s="181"/>
      <c r="I10" s="72"/>
    </row>
    <row r="11" spans="2:14" ht="40.5" customHeight="1">
      <c r="B11" s="457"/>
      <c r="C11" s="36">
        <v>1.6</v>
      </c>
      <c r="D11" s="36" t="s">
        <v>310</v>
      </c>
      <c r="E11" s="111" t="s">
        <v>308</v>
      </c>
      <c r="F11" s="184"/>
      <c r="G11" s="287" t="s">
        <v>96</v>
      </c>
      <c r="H11" s="181"/>
      <c r="I11" s="72"/>
    </row>
    <row r="12" spans="2:14" ht="43.5" customHeight="1">
      <c r="B12" s="457"/>
      <c r="C12" s="36">
        <v>1.7</v>
      </c>
      <c r="D12" s="36" t="s">
        <v>311</v>
      </c>
      <c r="E12" s="111" t="s">
        <v>304</v>
      </c>
      <c r="F12" s="184"/>
      <c r="G12" s="287" t="s">
        <v>96</v>
      </c>
      <c r="H12" s="181"/>
      <c r="I12" s="72"/>
    </row>
    <row r="13" spans="2:14" ht="43.5" customHeight="1">
      <c r="B13" s="457"/>
      <c r="C13" s="36">
        <v>1.8</v>
      </c>
      <c r="D13" s="36" t="s">
        <v>312</v>
      </c>
      <c r="E13" s="111" t="s">
        <v>313</v>
      </c>
      <c r="F13" s="184"/>
      <c r="G13" s="287" t="s">
        <v>96</v>
      </c>
      <c r="H13" s="181"/>
      <c r="I13" s="72"/>
    </row>
    <row r="14" spans="2:14" ht="43.5" customHeight="1">
      <c r="B14" s="457"/>
      <c r="C14" s="36">
        <v>1.9</v>
      </c>
      <c r="D14" s="36" t="s">
        <v>314</v>
      </c>
      <c r="E14" s="111" t="s">
        <v>313</v>
      </c>
      <c r="F14" s="184"/>
      <c r="G14" s="287" t="s">
        <v>96</v>
      </c>
      <c r="H14" s="181"/>
      <c r="I14" s="72"/>
    </row>
    <row r="15" spans="2:14" ht="42.75" customHeight="1">
      <c r="B15" s="457"/>
      <c r="C15" s="36">
        <v>1.1000000000000001</v>
      </c>
      <c r="D15" s="36" t="s">
        <v>315</v>
      </c>
      <c r="E15" s="111" t="s">
        <v>316</v>
      </c>
      <c r="F15" s="184"/>
      <c r="G15" s="287" t="s">
        <v>96</v>
      </c>
      <c r="H15" s="181"/>
      <c r="I15" s="72"/>
    </row>
    <row r="16" spans="2:14" ht="43.5" customHeight="1">
      <c r="B16" s="457"/>
      <c r="C16" s="36">
        <v>1.1100000000000001</v>
      </c>
      <c r="D16" s="36" t="s">
        <v>317</v>
      </c>
      <c r="E16" s="111" t="s">
        <v>304</v>
      </c>
      <c r="F16" s="184"/>
      <c r="G16" s="287" t="s">
        <v>96</v>
      </c>
      <c r="H16" s="181"/>
      <c r="I16" s="72"/>
    </row>
    <row r="17" spans="2:9" ht="43.5" customHeight="1">
      <c r="B17" s="457"/>
      <c r="C17" s="36">
        <v>1.1200000000000001</v>
      </c>
      <c r="D17" s="36" t="s">
        <v>318</v>
      </c>
      <c r="E17" s="111" t="s">
        <v>304</v>
      </c>
      <c r="F17" s="184"/>
      <c r="G17" s="287" t="s">
        <v>96</v>
      </c>
      <c r="H17" s="181"/>
      <c r="I17" s="72"/>
    </row>
    <row r="18" spans="2:9" ht="43.5" customHeight="1">
      <c r="B18" s="457"/>
      <c r="C18" s="36">
        <v>1.1299999999999999</v>
      </c>
      <c r="D18" s="36" t="s">
        <v>319</v>
      </c>
      <c r="E18" s="111" t="s">
        <v>304</v>
      </c>
      <c r="F18" s="184"/>
      <c r="G18" s="287" t="s">
        <v>96</v>
      </c>
      <c r="H18" s="181"/>
      <c r="I18" s="72"/>
    </row>
    <row r="19" spans="2:9" ht="48.75" customHeight="1">
      <c r="B19" s="457"/>
      <c r="C19" s="36">
        <v>1.1399999999999999</v>
      </c>
      <c r="D19" s="36" t="s">
        <v>320</v>
      </c>
      <c r="E19" s="111" t="s">
        <v>304</v>
      </c>
      <c r="F19" s="184"/>
      <c r="G19" s="287" t="s">
        <v>96</v>
      </c>
      <c r="H19" s="181"/>
      <c r="I19" s="72"/>
    </row>
    <row r="20" spans="2:9" ht="129.75" customHeight="1">
      <c r="B20" s="457"/>
      <c r="C20" s="36">
        <v>1.1499999999999999</v>
      </c>
      <c r="D20" s="36" t="s">
        <v>321</v>
      </c>
      <c r="E20" s="111" t="s">
        <v>322</v>
      </c>
      <c r="F20" s="184"/>
      <c r="G20" s="287" t="s">
        <v>96</v>
      </c>
      <c r="H20" s="181"/>
      <c r="I20" s="72"/>
    </row>
    <row r="21" spans="2:9" ht="43.5" customHeight="1">
      <c r="B21" s="457"/>
      <c r="C21" s="36">
        <v>1.1599999999999999</v>
      </c>
      <c r="D21" s="36" t="s">
        <v>323</v>
      </c>
      <c r="E21" s="111" t="s">
        <v>313</v>
      </c>
      <c r="F21" s="184"/>
      <c r="G21" s="287" t="s">
        <v>96</v>
      </c>
      <c r="H21" s="181"/>
      <c r="I21" s="72"/>
    </row>
    <row r="22" spans="2:9" ht="36" customHeight="1">
      <c r="B22" s="457"/>
      <c r="C22" s="36">
        <v>1.17</v>
      </c>
      <c r="D22" s="36" t="s">
        <v>324</v>
      </c>
      <c r="E22" s="111" t="s">
        <v>313</v>
      </c>
      <c r="F22" s="184"/>
      <c r="G22" s="287" t="s">
        <v>96</v>
      </c>
      <c r="H22" s="181"/>
      <c r="I22" s="72"/>
    </row>
    <row r="23" spans="2:9" ht="46.5" customHeight="1">
      <c r="B23" s="457"/>
      <c r="C23" s="36">
        <v>1.18</v>
      </c>
      <c r="D23" s="36" t="s">
        <v>325</v>
      </c>
      <c r="E23" s="111" t="s">
        <v>326</v>
      </c>
      <c r="F23" s="184"/>
      <c r="G23" s="287" t="s">
        <v>96</v>
      </c>
      <c r="H23" s="181"/>
      <c r="I23" s="72"/>
    </row>
    <row r="24" spans="2:9" ht="44.5" customHeight="1">
      <c r="B24" s="457"/>
      <c r="C24" s="36">
        <v>1.19</v>
      </c>
      <c r="D24" s="36" t="s">
        <v>327</v>
      </c>
      <c r="E24" s="111" t="s">
        <v>328</v>
      </c>
      <c r="F24" s="184"/>
      <c r="G24" s="287" t="s">
        <v>96</v>
      </c>
      <c r="H24" s="181"/>
      <c r="I24" s="72"/>
    </row>
    <row r="25" spans="2:9" ht="40.5" customHeight="1">
      <c r="B25" s="457"/>
      <c r="C25" s="36">
        <v>1.2</v>
      </c>
      <c r="D25" s="36" t="s">
        <v>329</v>
      </c>
      <c r="E25" s="111" t="s">
        <v>304</v>
      </c>
      <c r="F25" s="184"/>
      <c r="G25" s="287" t="s">
        <v>96</v>
      </c>
      <c r="H25" s="181"/>
      <c r="I25" s="72"/>
    </row>
    <row r="26" spans="2:9" ht="40.5" customHeight="1">
      <c r="B26" s="457"/>
      <c r="C26" s="36">
        <v>1.21</v>
      </c>
      <c r="D26" s="36" t="s">
        <v>330</v>
      </c>
      <c r="E26" s="111" t="s">
        <v>304</v>
      </c>
      <c r="F26" s="184"/>
      <c r="G26" s="287" t="s">
        <v>96</v>
      </c>
      <c r="H26" s="181"/>
      <c r="I26" s="72"/>
    </row>
    <row r="27" spans="2:9" ht="58.5" customHeight="1" thickBot="1">
      <c r="B27" s="458"/>
      <c r="C27" s="40">
        <v>1.22</v>
      </c>
      <c r="D27" s="40" t="s">
        <v>331</v>
      </c>
      <c r="E27" s="115" t="s">
        <v>304</v>
      </c>
      <c r="F27" s="185"/>
      <c r="G27" s="287" t="s">
        <v>96</v>
      </c>
      <c r="H27" s="182"/>
      <c r="I27" s="73"/>
    </row>
    <row r="28" spans="2:9">
      <c r="G28" s="237"/>
    </row>
  </sheetData>
  <sheetProtection sheet="1" formatColumns="0" formatRows="0"/>
  <mergeCells count="10">
    <mergeCell ref="B2:C3"/>
    <mergeCell ref="D2:G3"/>
    <mergeCell ref="H4:I4"/>
    <mergeCell ref="K2:N3"/>
    <mergeCell ref="B6:B27"/>
    <mergeCell ref="B4:B5"/>
    <mergeCell ref="C4:C5"/>
    <mergeCell ref="D4:D5"/>
    <mergeCell ref="F4:G4"/>
    <mergeCell ref="E4:E5"/>
  </mergeCells>
  <phoneticPr fontId="11" type="noConversion"/>
  <conditionalFormatting sqref="G6:G27">
    <cfRule type="cellIs" dxfId="19" priority="1" operator="equal">
      <formula>"Please add document ID if applicable"</formula>
    </cfRule>
  </conditionalFormatting>
  <conditionalFormatting sqref="H6:H27">
    <cfRule type="cellIs" dxfId="18" priority="2" operator="equal">
      <formula>1</formula>
    </cfRule>
    <cfRule type="cellIs" dxfId="17" priority="3" operator="equal">
      <formula>2</formula>
    </cfRule>
    <cfRule type="cellIs" dxfId="16" priority="4" operator="equal">
      <formula>"N/A"</formula>
    </cfRule>
    <cfRule type="cellIs" dxfId="15" priority="5" operator="equal">
      <formula>"NO"</formula>
    </cfRule>
  </conditionalFormatting>
  <dataValidations count="1">
    <dataValidation type="list" allowBlank="1" showInputMessage="1" showErrorMessage="1" sqref="H6:H27 F6:F27" xr:uid="{B52E1936-1C9E-4B2A-8A15-E3B6DA08FB5F}">
      <formula1>"N/A, NO, 1, 2 "</formula1>
    </dataValidation>
  </dataValidations>
  <pageMargins left="0.7" right="0.7" top="0.75" bottom="0.75" header="0.3" footer="0.3"/>
  <pageSetup scale="3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7E377-5FF2-41CC-BAD6-1E420C6F969E}">
  <sheetPr>
    <tabColor rgb="FF92D050"/>
  </sheetPr>
  <dimension ref="A1:R163"/>
  <sheetViews>
    <sheetView showGridLines="0" zoomScale="80" zoomScaleNormal="80" workbookViewId="0">
      <selection activeCell="T62" sqref="T62"/>
    </sheetView>
  </sheetViews>
  <sheetFormatPr baseColWidth="10" defaultColWidth="8.83203125" defaultRowHeight="15"/>
  <cols>
    <col min="2" max="2" width="6.5" customWidth="1"/>
    <col min="3" max="3" width="32" customWidth="1"/>
    <col min="4" max="4" width="11.5" bestFit="1" customWidth="1"/>
    <col min="5" max="5" width="14.1640625" customWidth="1"/>
    <col min="6" max="6" width="11.5" bestFit="1" customWidth="1"/>
    <col min="7" max="7" width="18" customWidth="1"/>
    <col min="8" max="8" width="24.33203125" customWidth="1"/>
    <col min="9" max="9" width="14.6640625" bestFit="1" customWidth="1"/>
    <col min="10" max="10" width="12.6640625" customWidth="1"/>
    <col min="11" max="11" width="11.5" bestFit="1" customWidth="1"/>
    <col min="12" max="12" width="12.33203125" bestFit="1" customWidth="1"/>
    <col min="13" max="13" width="11.5" bestFit="1" customWidth="1"/>
    <col min="14" max="14" width="12.83203125" customWidth="1"/>
    <col min="15" max="16" width="27.1640625" customWidth="1"/>
    <col min="17" max="17" width="11.5" customWidth="1"/>
    <col min="21" max="21" width="29.33203125" customWidth="1"/>
  </cols>
  <sheetData>
    <row r="1" spans="1:17" ht="15" customHeight="1">
      <c r="A1" s="473" t="s">
        <v>332</v>
      </c>
    </row>
    <row r="2" spans="1:17" ht="51.75" customHeight="1">
      <c r="A2" s="473"/>
      <c r="C2" s="101"/>
      <c r="D2" s="102"/>
      <c r="E2" s="155" t="s">
        <v>333</v>
      </c>
      <c r="F2" s="146">
        <v>2</v>
      </c>
      <c r="G2" s="102"/>
      <c r="H2" s="102"/>
      <c r="I2" s="102"/>
      <c r="J2" s="102"/>
      <c r="K2" s="102"/>
      <c r="L2" s="102"/>
      <c r="M2" s="102"/>
      <c r="N2" s="102"/>
      <c r="O2" s="102"/>
    </row>
    <row r="3" spans="1:17" ht="16" thickBot="1">
      <c r="A3" s="473"/>
      <c r="C3" s="96"/>
      <c r="D3" s="96"/>
      <c r="E3" s="96"/>
      <c r="F3" s="97"/>
      <c r="G3" s="97"/>
      <c r="H3" s="103"/>
      <c r="I3" s="97"/>
      <c r="J3" s="97"/>
      <c r="K3" s="97"/>
      <c r="L3" s="97"/>
      <c r="M3" s="97"/>
      <c r="N3" s="97"/>
      <c r="O3" s="97"/>
    </row>
    <row r="4" spans="1:17" ht="15.75" customHeight="1" thickBot="1">
      <c r="A4" s="473"/>
      <c r="C4" s="477" t="s">
        <v>334</v>
      </c>
      <c r="D4" s="479" t="s">
        <v>335</v>
      </c>
      <c r="E4" s="480"/>
      <c r="F4" s="480"/>
      <c r="G4" s="480"/>
      <c r="H4" s="480"/>
      <c r="I4" s="480"/>
      <c r="J4" s="481"/>
      <c r="K4" s="474" t="s">
        <v>336</v>
      </c>
      <c r="L4" s="475"/>
      <c r="M4" s="475"/>
      <c r="N4" s="475"/>
      <c r="O4" s="475"/>
      <c r="P4" s="475"/>
      <c r="Q4" s="476"/>
    </row>
    <row r="5" spans="1:17" ht="45" customHeight="1">
      <c r="A5" s="473"/>
      <c r="C5" s="478"/>
      <c r="D5" s="163" t="s">
        <v>337</v>
      </c>
      <c r="E5" s="152" t="s">
        <v>338</v>
      </c>
      <c r="F5" s="152" t="s">
        <v>339</v>
      </c>
      <c r="G5" s="153" t="s">
        <v>340</v>
      </c>
      <c r="H5" s="152" t="s">
        <v>341</v>
      </c>
      <c r="I5" s="152" t="s">
        <v>342</v>
      </c>
      <c r="J5" s="154" t="s">
        <v>343</v>
      </c>
      <c r="K5" s="152" t="s">
        <v>337</v>
      </c>
      <c r="L5" s="152" t="s">
        <v>338</v>
      </c>
      <c r="M5" s="152" t="s">
        <v>339</v>
      </c>
      <c r="N5" s="153" t="s">
        <v>340</v>
      </c>
      <c r="O5" s="152" t="s">
        <v>341</v>
      </c>
      <c r="P5" s="152" t="s">
        <v>344</v>
      </c>
      <c r="Q5" s="154" t="s">
        <v>345</v>
      </c>
    </row>
    <row r="6" spans="1:17" ht="18.75" customHeight="1">
      <c r="A6" s="473"/>
      <c r="C6" s="135" t="s">
        <v>346</v>
      </c>
      <c r="D6" s="144">
        <v>9</v>
      </c>
      <c r="E6" s="144">
        <f>COUNTIF('MANUFACTURER AUDIT'!F7:F15, "N/A")</f>
        <v>0</v>
      </c>
      <c r="F6" s="145">
        <f>COUNTIF('MANUFACTURER AUDIT'!F7:F15, "NO")</f>
        <v>0</v>
      </c>
      <c r="G6" s="144">
        <f>D6-E6</f>
        <v>9</v>
      </c>
      <c r="H6" s="144">
        <f>G6*F2</f>
        <v>18</v>
      </c>
      <c r="I6" s="144">
        <f>SUM('MANUFACTURER AUDIT'!F7:F15)</f>
        <v>0</v>
      </c>
      <c r="J6" s="147">
        <f>I6/H6</f>
        <v>0</v>
      </c>
      <c r="K6" s="144">
        <v>9</v>
      </c>
      <c r="L6" s="144">
        <f>COUNTIF('MANUFACTURER AUDIT'!H7:H15, "N/A")</f>
        <v>0</v>
      </c>
      <c r="M6" s="145">
        <f>COUNTIF('MANUFACTURER AUDIT'!H7:H15, "NO")</f>
        <v>0</v>
      </c>
      <c r="N6" s="144">
        <f>K6-L6</f>
        <v>9</v>
      </c>
      <c r="O6" s="144">
        <f>N6*F2</f>
        <v>18</v>
      </c>
      <c r="P6" s="144">
        <f>SUM('MANUFACTURER AUDIT'!H7:H15)</f>
        <v>0</v>
      </c>
      <c r="Q6" s="147">
        <f>P6/O6</f>
        <v>0</v>
      </c>
    </row>
    <row r="7" spans="1:17" ht="18.75" customHeight="1">
      <c r="A7" s="473"/>
      <c r="C7" s="135" t="s">
        <v>347</v>
      </c>
      <c r="D7" s="144">
        <v>5</v>
      </c>
      <c r="E7" s="144">
        <f>COUNTIF('MANUFACTURER AUDIT'!F16:F20, "N/A")</f>
        <v>0</v>
      </c>
      <c r="F7" s="148">
        <f>COUNTIF('MANUFACTURER AUDIT'!F16:F20, "NO")</f>
        <v>0</v>
      </c>
      <c r="G7" s="144">
        <f t="shared" ref="G7:G15" si="0">D7-E7</f>
        <v>5</v>
      </c>
      <c r="H7" s="144">
        <f>G7*F2</f>
        <v>10</v>
      </c>
      <c r="I7" s="144">
        <f>SUM('MANUFACTURER AUDIT'!F16:F20)</f>
        <v>0</v>
      </c>
      <c r="J7" s="147">
        <f>I7/H7</f>
        <v>0</v>
      </c>
      <c r="K7" s="144">
        <v>5</v>
      </c>
      <c r="L7" s="144">
        <f>COUNTIF('MANUFACTURER AUDIT'!H16:H20, "N/A")</f>
        <v>0</v>
      </c>
      <c r="M7" s="145">
        <f>COUNTIF('MANUFACTURER AUDIT'!H16:H20, "NO")</f>
        <v>0</v>
      </c>
      <c r="N7" s="144">
        <f t="shared" ref="N7:N15" si="1">K7-L7</f>
        <v>5</v>
      </c>
      <c r="O7" s="144">
        <f>N7*F2</f>
        <v>10</v>
      </c>
      <c r="P7" s="144">
        <f>SUM('MANUFACTURER AUDIT'!H16:H20)</f>
        <v>0</v>
      </c>
      <c r="Q7" s="147">
        <f>P7/O7</f>
        <v>0</v>
      </c>
    </row>
    <row r="8" spans="1:17" ht="18.75" customHeight="1">
      <c r="A8" s="473"/>
      <c r="C8" s="135" t="s">
        <v>348</v>
      </c>
      <c r="D8" s="144">
        <v>5</v>
      </c>
      <c r="E8" s="144">
        <f>COUNTIF('MANUFACTURER AUDIT'!F21:F25, "N/A")</f>
        <v>0</v>
      </c>
      <c r="F8" s="148">
        <f>COUNTIF('MANUFACTURER AUDIT'!F21:F25, "NO")</f>
        <v>0</v>
      </c>
      <c r="G8" s="144">
        <f t="shared" si="0"/>
        <v>5</v>
      </c>
      <c r="H8" s="144">
        <f>G8*F2</f>
        <v>10</v>
      </c>
      <c r="I8" s="144">
        <f>SUM('MANUFACTURER AUDIT'!F21:F25)</f>
        <v>0</v>
      </c>
      <c r="J8" s="147">
        <f t="shared" ref="J8:J14" si="2">I8/H8</f>
        <v>0</v>
      </c>
      <c r="K8" s="144">
        <v>5</v>
      </c>
      <c r="L8" s="144">
        <f>COUNTIF('MANUFACTURER AUDIT'!H21:H25, "N/A")</f>
        <v>0</v>
      </c>
      <c r="M8" s="145">
        <f>COUNTIF('MANUFACTURER AUDIT'!H21:H25, "NO")</f>
        <v>0</v>
      </c>
      <c r="N8" s="144">
        <f t="shared" si="1"/>
        <v>5</v>
      </c>
      <c r="O8" s="144">
        <f>N8*F2</f>
        <v>10</v>
      </c>
      <c r="P8" s="144">
        <f>SUM('MANUFACTURER AUDIT'!H21:H25)</f>
        <v>0</v>
      </c>
      <c r="Q8" s="147">
        <f t="shared" ref="Q8:Q15" si="3">P8/O8</f>
        <v>0</v>
      </c>
    </row>
    <row r="9" spans="1:17" ht="18.75" customHeight="1">
      <c r="A9" s="473"/>
      <c r="C9" s="135" t="s">
        <v>349</v>
      </c>
      <c r="D9" s="144">
        <v>3</v>
      </c>
      <c r="E9" s="144">
        <f>COUNTIF('MANUFACTURER AUDIT'!F26:F28, "N/A")</f>
        <v>0</v>
      </c>
      <c r="F9" s="148">
        <f>COUNTIF('MANUFACTURER AUDIT'!F26:F28, "NO")</f>
        <v>0</v>
      </c>
      <c r="G9" s="144">
        <f t="shared" si="0"/>
        <v>3</v>
      </c>
      <c r="H9" s="144">
        <f>G9*F2</f>
        <v>6</v>
      </c>
      <c r="I9" s="144">
        <f>SUM('MANUFACTURER AUDIT'!F26:F28)</f>
        <v>0</v>
      </c>
      <c r="J9" s="147">
        <f t="shared" si="2"/>
        <v>0</v>
      </c>
      <c r="K9" s="144">
        <v>3</v>
      </c>
      <c r="L9" s="144">
        <f>COUNTIF('MANUFACTURER AUDIT'!H26:H28, "N/A")</f>
        <v>0</v>
      </c>
      <c r="M9" s="145">
        <f>COUNTIF('MANUFACTURER AUDIT'!H26:H28, "NO")</f>
        <v>0</v>
      </c>
      <c r="N9" s="144">
        <f t="shared" si="1"/>
        <v>3</v>
      </c>
      <c r="O9" s="144">
        <f>N9*F2</f>
        <v>6</v>
      </c>
      <c r="P9" s="144">
        <f>SUM('MANUFACTURER AUDIT'!H26:H28)</f>
        <v>0</v>
      </c>
      <c r="Q9" s="147">
        <f t="shared" si="3"/>
        <v>0</v>
      </c>
    </row>
    <row r="10" spans="1:17" ht="18.75" customHeight="1">
      <c r="A10" s="473"/>
      <c r="C10" s="135" t="s">
        <v>350</v>
      </c>
      <c r="D10" s="144">
        <v>13</v>
      </c>
      <c r="E10" s="144">
        <f>COUNTIF('MANUFACTURER AUDIT'!F29:F41, "N/A")</f>
        <v>0</v>
      </c>
      <c r="F10" s="148">
        <f>COUNTIF('MANUFACTURER AUDIT'!F29:F41, "NO")</f>
        <v>0</v>
      </c>
      <c r="G10" s="144">
        <f t="shared" si="0"/>
        <v>13</v>
      </c>
      <c r="H10" s="144">
        <f>G10*F2</f>
        <v>26</v>
      </c>
      <c r="I10" s="144">
        <f>SUM('MANUFACTURER AUDIT'!F29:F41)</f>
        <v>0</v>
      </c>
      <c r="J10" s="147">
        <f t="shared" si="2"/>
        <v>0</v>
      </c>
      <c r="K10" s="144">
        <v>13</v>
      </c>
      <c r="L10" s="144">
        <f>COUNTIF('MANUFACTURER AUDIT'!H29:H41, "N/A")</f>
        <v>0</v>
      </c>
      <c r="M10" s="145">
        <f>COUNTIF('MANUFACTURER AUDIT'!H29:H41, "NO")</f>
        <v>0</v>
      </c>
      <c r="N10" s="144">
        <f t="shared" si="1"/>
        <v>13</v>
      </c>
      <c r="O10" s="144">
        <f>N10*F2</f>
        <v>26</v>
      </c>
      <c r="P10" s="144">
        <f>SUM('MANUFACTURER AUDIT'!H29:H41)</f>
        <v>0</v>
      </c>
      <c r="Q10" s="147">
        <f t="shared" si="3"/>
        <v>0</v>
      </c>
    </row>
    <row r="11" spans="1:17" ht="18.75" customHeight="1">
      <c r="A11" s="473"/>
      <c r="C11" s="135" t="s">
        <v>351</v>
      </c>
      <c r="D11" s="144">
        <v>7</v>
      </c>
      <c r="E11" s="144">
        <f>COUNTIF('MANUFACTURER AUDIT'!F42:F48, "N/A")</f>
        <v>0</v>
      </c>
      <c r="F11" s="148">
        <f>COUNTIF('MANUFACTURER AUDIT'!F42:F48, "NO")</f>
        <v>0</v>
      </c>
      <c r="G11" s="144">
        <f t="shared" si="0"/>
        <v>7</v>
      </c>
      <c r="H11" s="144">
        <f>G11*F2</f>
        <v>14</v>
      </c>
      <c r="I11" s="144">
        <f>SUM('MANUFACTURER AUDIT'!F42:F48)</f>
        <v>0</v>
      </c>
      <c r="J11" s="147">
        <f t="shared" si="2"/>
        <v>0</v>
      </c>
      <c r="K11" s="144">
        <v>7</v>
      </c>
      <c r="L11" s="144">
        <f>COUNTIF('MANUFACTURER AUDIT'!H42:H48, "N/A")</f>
        <v>0</v>
      </c>
      <c r="M11" s="145">
        <f>COUNTIF('MANUFACTURER AUDIT'!H42:H48, "NO")</f>
        <v>0</v>
      </c>
      <c r="N11" s="144">
        <f t="shared" si="1"/>
        <v>7</v>
      </c>
      <c r="O11" s="144">
        <f>N11*F2</f>
        <v>14</v>
      </c>
      <c r="P11" s="144">
        <f>SUM('MANUFACTURER AUDIT'!H42:H48)</f>
        <v>0</v>
      </c>
      <c r="Q11" s="147">
        <f t="shared" si="3"/>
        <v>0</v>
      </c>
    </row>
    <row r="12" spans="1:17" ht="18.75" customHeight="1">
      <c r="A12" s="473"/>
      <c r="C12" s="135" t="s">
        <v>352</v>
      </c>
      <c r="D12" s="144">
        <v>6</v>
      </c>
      <c r="E12" s="144">
        <f>COUNTIF('MANUFACTURER AUDIT'!F49:F54, "N/A")</f>
        <v>0</v>
      </c>
      <c r="F12" s="148">
        <f>COUNTIF('MANUFACTURER AUDIT'!F49:F54, "NO")</f>
        <v>0</v>
      </c>
      <c r="G12" s="144">
        <f t="shared" si="0"/>
        <v>6</v>
      </c>
      <c r="H12" s="144">
        <f>G12*F2</f>
        <v>12</v>
      </c>
      <c r="I12" s="144">
        <f>SUM('MANUFACTURER AUDIT'!F49:F54)</f>
        <v>0</v>
      </c>
      <c r="J12" s="147">
        <f t="shared" si="2"/>
        <v>0</v>
      </c>
      <c r="K12" s="144">
        <v>6</v>
      </c>
      <c r="L12" s="144">
        <f>COUNTIF('MANUFACTURER AUDIT'!H49:H54, "N/A")</f>
        <v>0</v>
      </c>
      <c r="M12" s="145">
        <f>COUNTIF('MANUFACTURER AUDIT'!H49:H54, "NO")</f>
        <v>0</v>
      </c>
      <c r="N12" s="144">
        <f t="shared" si="1"/>
        <v>6</v>
      </c>
      <c r="O12" s="144">
        <f>N12*F2</f>
        <v>12</v>
      </c>
      <c r="P12" s="144">
        <f>SUM('MANUFACTURER AUDIT'!H49:H54)</f>
        <v>0</v>
      </c>
      <c r="Q12" s="147">
        <f t="shared" si="3"/>
        <v>0</v>
      </c>
    </row>
    <row r="13" spans="1:17" ht="18.75" customHeight="1">
      <c r="A13" s="473"/>
      <c r="C13" s="135" t="s">
        <v>353</v>
      </c>
      <c r="D13" s="144">
        <v>11</v>
      </c>
      <c r="E13" s="144">
        <f>COUNTIF('MANUFACTURER AUDIT'!F55:F65, "N/A")</f>
        <v>0</v>
      </c>
      <c r="F13" s="148">
        <f>COUNTIF('MANUFACTURER AUDIT'!F55:F65, "NO")</f>
        <v>0</v>
      </c>
      <c r="G13" s="144">
        <f t="shared" si="0"/>
        <v>11</v>
      </c>
      <c r="H13" s="144">
        <f>G13*F2</f>
        <v>22</v>
      </c>
      <c r="I13" s="144">
        <f>SUM('MANUFACTURER AUDIT'!F55:F65)</f>
        <v>0</v>
      </c>
      <c r="J13" s="147">
        <f t="shared" si="2"/>
        <v>0</v>
      </c>
      <c r="K13" s="144">
        <v>11</v>
      </c>
      <c r="L13" s="144">
        <f>COUNTIF('MANUFACTURER AUDIT'!H55:H65, "N/A")</f>
        <v>0</v>
      </c>
      <c r="M13" s="145">
        <f>COUNTIF('MANUFACTURER AUDIT'!H55:H65, "NO")</f>
        <v>0</v>
      </c>
      <c r="N13" s="144">
        <f t="shared" si="1"/>
        <v>11</v>
      </c>
      <c r="O13" s="144">
        <f>N13*F2</f>
        <v>22</v>
      </c>
      <c r="P13" s="144">
        <f>SUM('MANUFACTURER AUDIT'!H55:H65)</f>
        <v>0</v>
      </c>
      <c r="Q13" s="147">
        <f t="shared" si="3"/>
        <v>0</v>
      </c>
    </row>
    <row r="14" spans="1:17" ht="18.75" customHeight="1">
      <c r="A14" s="473"/>
      <c r="C14" s="136" t="s">
        <v>354</v>
      </c>
      <c r="D14" s="144">
        <v>8</v>
      </c>
      <c r="E14" s="144">
        <f>COUNTIF('MANUFACTURER AUDIT'!F66:F73, "N/A")</f>
        <v>0</v>
      </c>
      <c r="F14" s="148">
        <f>COUNTIF('MANUFACTURER AUDIT'!F66:F73, "NO")</f>
        <v>0</v>
      </c>
      <c r="G14" s="144">
        <f t="shared" si="0"/>
        <v>8</v>
      </c>
      <c r="H14" s="144">
        <f>G14*F2</f>
        <v>16</v>
      </c>
      <c r="I14" s="144">
        <f>SUM('MANUFACTURER AUDIT'!F66:F73)</f>
        <v>0</v>
      </c>
      <c r="J14" s="147">
        <f t="shared" si="2"/>
        <v>0</v>
      </c>
      <c r="K14" s="144">
        <v>8</v>
      </c>
      <c r="L14" s="144">
        <f>COUNTIF('MANUFACTURER AUDIT'!H66:H73, "N/A")</f>
        <v>0</v>
      </c>
      <c r="M14" s="145">
        <f>COUNTIF('MANUFACTURER AUDIT'!H66:H73, "NO")</f>
        <v>0</v>
      </c>
      <c r="N14" s="144">
        <f t="shared" si="1"/>
        <v>8</v>
      </c>
      <c r="O14" s="144">
        <f>N14*F2</f>
        <v>16</v>
      </c>
      <c r="P14" s="144">
        <f>SUM('MANUFACTURER AUDIT'!H66:H73)</f>
        <v>0</v>
      </c>
      <c r="Q14" s="147">
        <f t="shared" si="3"/>
        <v>0</v>
      </c>
    </row>
    <row r="15" spans="1:17" ht="18.75" customHeight="1">
      <c r="A15" s="473"/>
      <c r="C15" s="136" t="s">
        <v>355</v>
      </c>
      <c r="D15" s="144">
        <v>6</v>
      </c>
      <c r="E15" s="144">
        <f>COUNTIF('MANUFACTURER AUDIT'!F74:F79, "N/A")</f>
        <v>0</v>
      </c>
      <c r="F15" s="148">
        <f>COUNTIF('MANUFACTURER AUDIT'!F74:F79, "NO")</f>
        <v>0</v>
      </c>
      <c r="G15" s="144">
        <f t="shared" si="0"/>
        <v>6</v>
      </c>
      <c r="H15" s="144">
        <f>G15*F2</f>
        <v>12</v>
      </c>
      <c r="I15" s="144">
        <f>SUM('MANUFACTURER AUDIT'!F74:F79)</f>
        <v>0</v>
      </c>
      <c r="J15" s="147">
        <f t="shared" ref="J15" si="4">I15/H15</f>
        <v>0</v>
      </c>
      <c r="K15" s="144">
        <v>6</v>
      </c>
      <c r="L15" s="144">
        <f>COUNTIF('MANUFACTURER AUDIT'!H74:H79, "N/A")</f>
        <v>0</v>
      </c>
      <c r="M15" s="145">
        <f>COUNTIF('MANUFACTURER AUDIT'!H74:H79, "NO")</f>
        <v>0</v>
      </c>
      <c r="N15" s="144">
        <f t="shared" si="1"/>
        <v>6</v>
      </c>
      <c r="O15" s="144">
        <f>N15*F2</f>
        <v>12</v>
      </c>
      <c r="P15" s="144">
        <f>SUM('MANUFACTURER AUDIT'!H74:H79)</f>
        <v>0</v>
      </c>
      <c r="Q15" s="147">
        <f t="shared" si="3"/>
        <v>0</v>
      </c>
    </row>
    <row r="16" spans="1:17" ht="53.25" customHeight="1">
      <c r="A16" s="473"/>
      <c r="F16" s="142"/>
      <c r="I16" s="150" t="s">
        <v>356</v>
      </c>
      <c r="J16" s="149">
        <f>AVERAGE(J6:J15)</f>
        <v>0</v>
      </c>
      <c r="M16" s="142"/>
      <c r="P16" s="150" t="s">
        <v>357</v>
      </c>
      <c r="Q16" s="149">
        <f>AVERAGE(Q6:Q15)</f>
        <v>0</v>
      </c>
    </row>
    <row r="17" spans="1:12">
      <c r="A17" s="473"/>
      <c r="F17" s="143"/>
      <c r="K17" s="143"/>
      <c r="L17" s="143"/>
    </row>
    <row r="18" spans="1:12">
      <c r="A18" s="473"/>
      <c r="F18" s="143"/>
      <c r="K18" s="143"/>
      <c r="L18" s="143"/>
    </row>
    <row r="19" spans="1:12">
      <c r="A19" s="473"/>
      <c r="C19" s="141"/>
    </row>
    <row r="20" spans="1:12">
      <c r="A20" s="473"/>
      <c r="C20" s="134"/>
    </row>
    <row r="21" spans="1:12">
      <c r="A21" s="473"/>
      <c r="C21" s="134"/>
    </row>
    <row r="22" spans="1:12">
      <c r="A22" s="473"/>
      <c r="C22" s="134"/>
    </row>
    <row r="23" spans="1:12">
      <c r="A23" s="473"/>
      <c r="C23" s="134"/>
    </row>
    <row r="24" spans="1:12">
      <c r="A24" s="473"/>
      <c r="C24" s="134"/>
    </row>
    <row r="25" spans="1:12">
      <c r="A25" s="473"/>
      <c r="C25" s="134"/>
    </row>
    <row r="26" spans="1:12">
      <c r="A26" s="473"/>
      <c r="C26" s="134"/>
    </row>
    <row r="27" spans="1:12">
      <c r="A27" s="473"/>
      <c r="C27" s="134"/>
    </row>
    <row r="28" spans="1:12">
      <c r="A28" s="473"/>
      <c r="C28" s="151"/>
    </row>
    <row r="29" spans="1:12">
      <c r="A29" s="473"/>
      <c r="C29" s="151"/>
    </row>
    <row r="30" spans="1:12" ht="15" customHeight="1">
      <c r="A30" s="473"/>
      <c r="C30" s="143"/>
    </row>
    <row r="31" spans="1:12">
      <c r="A31" s="473"/>
    </row>
    <row r="32" spans="1:12">
      <c r="A32" s="473"/>
    </row>
    <row r="33" spans="1:14">
      <c r="A33" s="473"/>
    </row>
    <row r="34" spans="1:14">
      <c r="A34" s="473"/>
    </row>
    <row r="35" spans="1:14">
      <c r="A35" s="473"/>
    </row>
    <row r="36" spans="1:14">
      <c r="A36" s="473"/>
    </row>
    <row r="37" spans="1:14">
      <c r="A37" s="473"/>
    </row>
    <row r="38" spans="1:14">
      <c r="A38" s="473"/>
    </row>
    <row r="39" spans="1:14">
      <c r="A39" s="473"/>
    </row>
    <row r="40" spans="1:14" ht="16" thickBot="1">
      <c r="A40" s="473"/>
    </row>
    <row r="41" spans="1:14" ht="16">
      <c r="A41" s="473"/>
      <c r="F41" s="62" t="s">
        <v>358</v>
      </c>
      <c r="G41" s="482" t="s">
        <v>359</v>
      </c>
      <c r="H41" s="482"/>
      <c r="I41" s="482"/>
      <c r="J41" s="482"/>
      <c r="K41" s="483"/>
    </row>
    <row r="42" spans="1:14">
      <c r="A42" s="473"/>
      <c r="F42" s="16" t="s">
        <v>360</v>
      </c>
      <c r="G42" s="484" t="s">
        <v>361</v>
      </c>
      <c r="H42" s="484"/>
      <c r="I42" s="484"/>
      <c r="J42" s="484"/>
      <c r="K42" s="485"/>
    </row>
    <row r="43" spans="1:14">
      <c r="A43" s="473"/>
      <c r="F43" s="17" t="s">
        <v>362</v>
      </c>
      <c r="G43" s="484" t="s">
        <v>363</v>
      </c>
      <c r="H43" s="484"/>
      <c r="I43" s="484"/>
      <c r="J43" s="484"/>
      <c r="K43" s="485"/>
    </row>
    <row r="44" spans="1:14" ht="29.25" customHeight="1">
      <c r="A44" s="473"/>
      <c r="F44" s="18" t="s">
        <v>364</v>
      </c>
      <c r="G44" s="484" t="s">
        <v>365</v>
      </c>
      <c r="H44" s="484"/>
      <c r="I44" s="484"/>
      <c r="J44" s="484"/>
      <c r="K44" s="485"/>
    </row>
    <row r="45" spans="1:14" ht="16" thickBot="1">
      <c r="A45" s="473"/>
      <c r="F45" s="20" t="s">
        <v>366</v>
      </c>
      <c r="G45" s="486" t="s">
        <v>367</v>
      </c>
      <c r="H45" s="486"/>
      <c r="I45" s="486"/>
      <c r="J45" s="486"/>
      <c r="K45" s="487"/>
    </row>
    <row r="46" spans="1:14">
      <c r="A46" s="473"/>
    </row>
    <row r="47" spans="1:14" ht="16" thickBot="1">
      <c r="A47" s="473"/>
    </row>
    <row r="48" spans="1:14" ht="20" thickBot="1">
      <c r="A48" s="473"/>
      <c r="C48" s="461" t="s">
        <v>368</v>
      </c>
      <c r="D48" s="462"/>
      <c r="E48" s="462"/>
      <c r="F48" s="463"/>
      <c r="G48" s="75"/>
      <c r="H48" s="75"/>
      <c r="I48" s="75"/>
      <c r="J48" s="75"/>
      <c r="K48" s="75"/>
      <c r="L48" s="75"/>
      <c r="M48" s="75"/>
      <c r="N48" s="75"/>
    </row>
    <row r="49" spans="1:18" ht="15" customHeight="1">
      <c r="A49" s="473"/>
      <c r="C49" s="464"/>
      <c r="D49" s="465"/>
      <c r="E49" s="465"/>
      <c r="F49" s="465"/>
      <c r="G49" s="465"/>
      <c r="H49" s="465"/>
      <c r="I49" s="465"/>
      <c r="J49" s="465"/>
      <c r="K49" s="465"/>
      <c r="L49" s="465"/>
      <c r="M49" s="465"/>
      <c r="N49" s="466"/>
    </row>
    <row r="50" spans="1:18" ht="15" customHeight="1">
      <c r="A50" s="473"/>
      <c r="C50" s="467"/>
      <c r="D50" s="468"/>
      <c r="E50" s="468"/>
      <c r="F50" s="468"/>
      <c r="G50" s="468"/>
      <c r="H50" s="468"/>
      <c r="I50" s="468"/>
      <c r="J50" s="468"/>
      <c r="K50" s="468"/>
      <c r="L50" s="468"/>
      <c r="M50" s="468"/>
      <c r="N50" s="469"/>
    </row>
    <row r="51" spans="1:18" ht="15" customHeight="1">
      <c r="A51" s="473"/>
      <c r="C51" s="467"/>
      <c r="D51" s="468"/>
      <c r="E51" s="468"/>
      <c r="F51" s="468"/>
      <c r="G51" s="468"/>
      <c r="H51" s="468"/>
      <c r="I51" s="468"/>
      <c r="J51" s="468"/>
      <c r="K51" s="468"/>
      <c r="L51" s="468"/>
      <c r="M51" s="468"/>
      <c r="N51" s="469"/>
    </row>
    <row r="52" spans="1:18" ht="15" customHeight="1">
      <c r="A52" s="473"/>
      <c r="C52" s="467"/>
      <c r="D52" s="468"/>
      <c r="E52" s="468"/>
      <c r="F52" s="468"/>
      <c r="G52" s="468"/>
      <c r="H52" s="468"/>
      <c r="I52" s="468"/>
      <c r="J52" s="468"/>
      <c r="K52" s="468"/>
      <c r="L52" s="468"/>
      <c r="M52" s="468"/>
      <c r="N52" s="469"/>
    </row>
    <row r="53" spans="1:18" ht="15" customHeight="1">
      <c r="A53" s="473"/>
      <c r="C53" s="467"/>
      <c r="D53" s="468"/>
      <c r="E53" s="468"/>
      <c r="F53" s="468"/>
      <c r="G53" s="468"/>
      <c r="H53" s="468"/>
      <c r="I53" s="468"/>
      <c r="J53" s="468"/>
      <c r="K53" s="468"/>
      <c r="L53" s="468"/>
      <c r="M53" s="468"/>
      <c r="N53" s="469"/>
    </row>
    <row r="54" spans="1:18" ht="15" customHeight="1">
      <c r="A54" s="473"/>
      <c r="C54" s="467"/>
      <c r="D54" s="468"/>
      <c r="E54" s="468"/>
      <c r="F54" s="468"/>
      <c r="G54" s="468"/>
      <c r="H54" s="468"/>
      <c r="I54" s="468"/>
      <c r="J54" s="468"/>
      <c r="K54" s="468"/>
      <c r="L54" s="468"/>
      <c r="M54" s="468"/>
      <c r="N54" s="469"/>
    </row>
    <row r="55" spans="1:18" ht="15" customHeight="1" thickBot="1">
      <c r="A55" s="473"/>
      <c r="C55" s="470"/>
      <c r="D55" s="471"/>
      <c r="E55" s="471"/>
      <c r="F55" s="471"/>
      <c r="G55" s="471"/>
      <c r="H55" s="471"/>
      <c r="I55" s="471"/>
      <c r="J55" s="471"/>
      <c r="K55" s="471"/>
      <c r="L55" s="471"/>
      <c r="M55" s="471"/>
      <c r="N55" s="472"/>
    </row>
    <row r="56" spans="1:18" ht="15" customHeight="1"/>
    <row r="57" spans="1:18" ht="15.75" customHeight="1" thickBot="1">
      <c r="A57" s="19"/>
      <c r="B57" s="19"/>
      <c r="C57" s="19"/>
      <c r="D57" s="19"/>
      <c r="E57" s="19"/>
      <c r="F57" s="19"/>
      <c r="G57" s="19"/>
      <c r="H57" s="19"/>
      <c r="I57" s="19"/>
      <c r="J57" s="19"/>
      <c r="K57" s="19"/>
      <c r="L57" s="19"/>
      <c r="M57" s="19"/>
      <c r="N57" s="19"/>
      <c r="O57" s="19"/>
      <c r="P57" s="19"/>
      <c r="Q57" s="19"/>
      <c r="R57" s="19"/>
    </row>
    <row r="59" spans="1:18" ht="38.25" customHeight="1">
      <c r="A59" s="473" t="s">
        <v>369</v>
      </c>
      <c r="C59" s="101"/>
      <c r="D59" s="102"/>
      <c r="E59" s="155" t="s">
        <v>333</v>
      </c>
      <c r="F59" s="146">
        <v>2</v>
      </c>
      <c r="G59" s="102"/>
      <c r="H59" s="102"/>
      <c r="I59" s="102"/>
      <c r="J59" s="102"/>
      <c r="K59" s="102"/>
      <c r="L59" s="102"/>
      <c r="M59" s="102"/>
      <c r="N59" s="102"/>
      <c r="O59" s="102"/>
    </row>
    <row r="60" spans="1:18" ht="15" customHeight="1" thickBot="1">
      <c r="A60" s="473"/>
      <c r="C60" s="96"/>
      <c r="D60" s="96"/>
      <c r="E60" s="96"/>
      <c r="F60" s="97"/>
      <c r="G60" s="97"/>
      <c r="H60" s="103"/>
      <c r="I60" s="97"/>
      <c r="J60" s="97"/>
      <c r="K60" s="97"/>
      <c r="L60" s="97"/>
      <c r="M60" s="97"/>
      <c r="N60" s="97"/>
      <c r="O60" s="97"/>
    </row>
    <row r="61" spans="1:18" ht="16" thickBot="1">
      <c r="A61" s="473"/>
      <c r="C61" s="477" t="s">
        <v>334</v>
      </c>
      <c r="D61" s="479" t="s">
        <v>335</v>
      </c>
      <c r="E61" s="480"/>
      <c r="F61" s="480"/>
      <c r="G61" s="480"/>
      <c r="H61" s="480"/>
      <c r="I61" s="480"/>
      <c r="J61" s="481"/>
      <c r="K61" s="474" t="s">
        <v>336</v>
      </c>
      <c r="L61" s="475"/>
      <c r="M61" s="475"/>
      <c r="N61" s="475"/>
      <c r="O61" s="475"/>
      <c r="P61" s="475"/>
      <c r="Q61" s="476"/>
    </row>
    <row r="62" spans="1:18" ht="48">
      <c r="A62" s="473"/>
      <c r="C62" s="478"/>
      <c r="D62" s="163" t="s">
        <v>337</v>
      </c>
      <c r="E62" s="152" t="s">
        <v>338</v>
      </c>
      <c r="F62" s="152" t="s">
        <v>339</v>
      </c>
      <c r="G62" s="153" t="s">
        <v>340</v>
      </c>
      <c r="H62" s="152" t="s">
        <v>341</v>
      </c>
      <c r="I62" s="152" t="s">
        <v>342</v>
      </c>
      <c r="J62" s="154" t="s">
        <v>343</v>
      </c>
      <c r="K62" s="152" t="s">
        <v>337</v>
      </c>
      <c r="L62" s="152" t="s">
        <v>338</v>
      </c>
      <c r="M62" s="152" t="s">
        <v>339</v>
      </c>
      <c r="N62" s="153" t="s">
        <v>340</v>
      </c>
      <c r="O62" s="152" t="s">
        <v>341</v>
      </c>
      <c r="P62" s="152" t="s">
        <v>344</v>
      </c>
      <c r="Q62" s="154" t="s">
        <v>345</v>
      </c>
    </row>
    <row r="63" spans="1:18" ht="18" customHeight="1">
      <c r="A63" s="473"/>
      <c r="C63" s="135" t="s">
        <v>346</v>
      </c>
      <c r="D63" s="156">
        <v>10</v>
      </c>
      <c r="E63" s="144">
        <f>COUNTIF('BROKER or DISTRIBUTOR AUDIT'!F7:F16, "N/A")</f>
        <v>0</v>
      </c>
      <c r="F63" s="145">
        <f>COUNTIF('BROKER or DISTRIBUTOR AUDIT'!F7:F16, "NO")</f>
        <v>0</v>
      </c>
      <c r="G63" s="144">
        <f>D63-E63</f>
        <v>10</v>
      </c>
      <c r="H63" s="144">
        <f>G63*F2</f>
        <v>20</v>
      </c>
      <c r="I63" s="144">
        <f>SUM('BROKER or DISTRIBUTOR AUDIT'!F7:F16)</f>
        <v>0</v>
      </c>
      <c r="J63" s="147">
        <f>I63/H63</f>
        <v>0</v>
      </c>
      <c r="K63" s="156">
        <v>10</v>
      </c>
      <c r="L63" s="144">
        <f>COUNTIF('BROKER or DISTRIBUTOR AUDIT'!H7:H16, "N/A")</f>
        <v>0</v>
      </c>
      <c r="M63" s="145">
        <f>COUNTIF('BROKER or DISTRIBUTOR AUDIT'!H7:H16, "NO")</f>
        <v>0</v>
      </c>
      <c r="N63" s="144">
        <f>K63-L63</f>
        <v>10</v>
      </c>
      <c r="O63" s="144">
        <f>N63*F2</f>
        <v>20</v>
      </c>
      <c r="P63" s="144">
        <f>SUM('BROKER or DISTRIBUTOR AUDIT'!H7:H16)</f>
        <v>0</v>
      </c>
      <c r="Q63" s="147">
        <f>P63/O63</f>
        <v>0</v>
      </c>
    </row>
    <row r="64" spans="1:18" ht="18" customHeight="1">
      <c r="A64" s="473"/>
      <c r="C64" s="135" t="s">
        <v>347</v>
      </c>
      <c r="D64" s="156">
        <v>9</v>
      </c>
      <c r="E64" s="144">
        <f>COUNTIF('BROKER or DISTRIBUTOR AUDIT'!F17:F25, "N/A")</f>
        <v>0</v>
      </c>
      <c r="F64" s="148">
        <f>COUNTIF('BROKER or DISTRIBUTOR AUDIT'!F17:F25, "NO")</f>
        <v>0</v>
      </c>
      <c r="G64" s="144">
        <f t="shared" ref="G64:G70" si="5">D64-E64</f>
        <v>9</v>
      </c>
      <c r="H64" s="144">
        <f>G64*F2</f>
        <v>18</v>
      </c>
      <c r="I64" s="144">
        <f>SUM('BROKER or DISTRIBUTOR AUDIT'!F17:F25)</f>
        <v>0</v>
      </c>
      <c r="J64" s="147">
        <f>I64/H64</f>
        <v>0</v>
      </c>
      <c r="K64" s="156">
        <v>9</v>
      </c>
      <c r="L64" s="144">
        <f>COUNTIF('BROKER or DISTRIBUTOR AUDIT'!H17:H25, "N/A")</f>
        <v>0</v>
      </c>
      <c r="M64" s="145">
        <f>COUNTIF('BROKER or DISTRIBUTOR AUDIT'!H17:H25, "NO")</f>
        <v>0</v>
      </c>
      <c r="N64" s="144">
        <f t="shared" ref="N64:N70" si="6">K64-L64</f>
        <v>9</v>
      </c>
      <c r="O64" s="144">
        <f>N64*F2</f>
        <v>18</v>
      </c>
      <c r="P64" s="144">
        <f>SUM('BROKER or DISTRIBUTOR AUDIT'!H17:H25)</f>
        <v>0</v>
      </c>
      <c r="Q64" s="147">
        <f>P64/O64</f>
        <v>0</v>
      </c>
    </row>
    <row r="65" spans="1:17" ht="18" customHeight="1">
      <c r="A65" s="473"/>
      <c r="C65" s="135" t="s">
        <v>348</v>
      </c>
      <c r="D65" s="156">
        <v>4</v>
      </c>
      <c r="E65" s="144">
        <f>COUNTIF('BROKER or DISTRIBUTOR AUDIT'!F26:F29, "N/A")</f>
        <v>0</v>
      </c>
      <c r="F65" s="148">
        <f>COUNTIF('BROKER or DISTRIBUTOR AUDIT'!F26:F29, "NO")</f>
        <v>0</v>
      </c>
      <c r="G65" s="144">
        <f t="shared" si="5"/>
        <v>4</v>
      </c>
      <c r="H65" s="144">
        <f>G65*F2</f>
        <v>8</v>
      </c>
      <c r="I65" s="144">
        <f>SUM('BROKER or DISTRIBUTOR AUDIT'!F26:F29)</f>
        <v>0</v>
      </c>
      <c r="J65" s="147">
        <f t="shared" ref="J65:J70" si="7">I65/H65</f>
        <v>0</v>
      </c>
      <c r="K65" s="156">
        <v>4</v>
      </c>
      <c r="L65" s="144">
        <f>COUNTIF('BROKER or DISTRIBUTOR AUDIT'!H26:H29, "N/A")</f>
        <v>0</v>
      </c>
      <c r="M65" s="145">
        <f>COUNTIF('BROKER or DISTRIBUTOR AUDIT'!H26:H29, "NO")</f>
        <v>0</v>
      </c>
      <c r="N65" s="144">
        <f t="shared" si="6"/>
        <v>4</v>
      </c>
      <c r="O65" s="144">
        <f>N65*F2</f>
        <v>8</v>
      </c>
      <c r="P65" s="144">
        <f>SUM('BROKER or DISTRIBUTOR AUDIT'!H26:H29)</f>
        <v>0</v>
      </c>
      <c r="Q65" s="147">
        <f t="shared" ref="Q65:Q70" si="8">P65/O65</f>
        <v>0</v>
      </c>
    </row>
    <row r="66" spans="1:17" ht="18" customHeight="1">
      <c r="A66" s="473"/>
      <c r="C66" s="135" t="s">
        <v>350</v>
      </c>
      <c r="D66" s="156">
        <v>9</v>
      </c>
      <c r="E66" s="144">
        <f>COUNTIF('BROKER or DISTRIBUTOR AUDIT'!F30:F38, "N/A")</f>
        <v>0</v>
      </c>
      <c r="F66" s="148">
        <f>COUNTIF('BROKER or DISTRIBUTOR AUDIT'!F30:F38, "NO")</f>
        <v>0</v>
      </c>
      <c r="G66" s="144">
        <f t="shared" si="5"/>
        <v>9</v>
      </c>
      <c r="H66" s="144">
        <f>G66*F2</f>
        <v>18</v>
      </c>
      <c r="I66" s="144">
        <f>SUM('BROKER or DISTRIBUTOR AUDIT'!F30:F38)</f>
        <v>0</v>
      </c>
      <c r="J66" s="147">
        <f t="shared" si="7"/>
        <v>0</v>
      </c>
      <c r="K66" s="156">
        <v>9</v>
      </c>
      <c r="L66" s="144">
        <f>COUNTIF('BROKER or DISTRIBUTOR AUDIT'!H30:H38, "N/A")</f>
        <v>0</v>
      </c>
      <c r="M66" s="145">
        <f>COUNTIF('BROKER or DISTRIBUTOR AUDIT'!H30:H38, "NO")</f>
        <v>0</v>
      </c>
      <c r="N66" s="144">
        <f t="shared" si="6"/>
        <v>9</v>
      </c>
      <c r="O66" s="144">
        <f>N66*F2</f>
        <v>18</v>
      </c>
      <c r="P66" s="144">
        <f>SUM('BROKER or DISTRIBUTOR AUDIT'!H30:H38)</f>
        <v>0</v>
      </c>
      <c r="Q66" s="147">
        <f t="shared" si="8"/>
        <v>0</v>
      </c>
    </row>
    <row r="67" spans="1:17" ht="18" customHeight="1">
      <c r="A67" s="473"/>
      <c r="C67" s="135" t="s">
        <v>352</v>
      </c>
      <c r="D67" s="156">
        <v>5</v>
      </c>
      <c r="E67" s="144">
        <f>COUNTIF('BROKER or DISTRIBUTOR AUDIT'!F39:F43, "N/A")</f>
        <v>0</v>
      </c>
      <c r="F67" s="148">
        <f>COUNTIF('BROKER or DISTRIBUTOR AUDIT'!F39:F43, "NO")</f>
        <v>0</v>
      </c>
      <c r="G67" s="144">
        <f t="shared" si="5"/>
        <v>5</v>
      </c>
      <c r="H67" s="144">
        <f>G67*F2</f>
        <v>10</v>
      </c>
      <c r="I67" s="144">
        <f>SUM('BROKER or DISTRIBUTOR AUDIT'!F39:F43)</f>
        <v>0</v>
      </c>
      <c r="J67" s="147">
        <f t="shared" si="7"/>
        <v>0</v>
      </c>
      <c r="K67" s="156">
        <v>5</v>
      </c>
      <c r="L67" s="144">
        <f>COUNTIF('BROKER or DISTRIBUTOR AUDIT'!H39:H43, "N/A")</f>
        <v>0</v>
      </c>
      <c r="M67" s="145">
        <f>COUNTIF('BROKER or DISTRIBUTOR AUDIT'!H39:H43, "NO")</f>
        <v>0</v>
      </c>
      <c r="N67" s="144">
        <f t="shared" si="6"/>
        <v>5</v>
      </c>
      <c r="O67" s="144">
        <f>N67*F2</f>
        <v>10</v>
      </c>
      <c r="P67" s="144">
        <f>SUM('BROKER or DISTRIBUTOR AUDIT'!H39:H43)</f>
        <v>0</v>
      </c>
      <c r="Q67" s="147">
        <f t="shared" si="8"/>
        <v>0</v>
      </c>
    </row>
    <row r="68" spans="1:17" ht="18" customHeight="1">
      <c r="A68" s="473"/>
      <c r="C68" s="135" t="s">
        <v>370</v>
      </c>
      <c r="D68" s="156">
        <v>11</v>
      </c>
      <c r="E68" s="144">
        <f>COUNTIF('BROKER or DISTRIBUTOR AUDIT'!F44:F54, "N/A")</f>
        <v>0</v>
      </c>
      <c r="F68" s="148">
        <f>COUNTIF('BROKER or DISTRIBUTOR AUDIT'!F44:F54, "NO")</f>
        <v>0</v>
      </c>
      <c r="G68" s="144">
        <f t="shared" si="5"/>
        <v>11</v>
      </c>
      <c r="H68" s="144">
        <f>G68*F2</f>
        <v>22</v>
      </c>
      <c r="I68" s="144">
        <f>SUM('BROKER or DISTRIBUTOR AUDIT'!F44:F54)</f>
        <v>0</v>
      </c>
      <c r="J68" s="147">
        <f t="shared" si="7"/>
        <v>0</v>
      </c>
      <c r="K68" s="156">
        <v>11</v>
      </c>
      <c r="L68" s="144">
        <f>COUNTIF('BROKER or DISTRIBUTOR AUDIT'!H44:H54, "N/A")</f>
        <v>0</v>
      </c>
      <c r="M68" s="145">
        <f>COUNTIF('BROKER or DISTRIBUTOR AUDIT'!H44:H54, "NO")</f>
        <v>0</v>
      </c>
      <c r="N68" s="144">
        <f t="shared" si="6"/>
        <v>11</v>
      </c>
      <c r="O68" s="144">
        <f>N68*F2</f>
        <v>22</v>
      </c>
      <c r="P68" s="144">
        <f>SUM('BROKER or DISTRIBUTOR AUDIT'!H44:H54)</f>
        <v>0</v>
      </c>
      <c r="Q68" s="147">
        <f t="shared" si="8"/>
        <v>0</v>
      </c>
    </row>
    <row r="69" spans="1:17" ht="18" customHeight="1">
      <c r="A69" s="473"/>
      <c r="C69" s="136" t="s">
        <v>353</v>
      </c>
      <c r="D69" s="156">
        <v>10</v>
      </c>
      <c r="E69" s="144">
        <f>COUNTIF('BROKER or DISTRIBUTOR AUDIT'!F55:F64, "N/A")</f>
        <v>0</v>
      </c>
      <c r="F69" s="148">
        <f>COUNTIF('BROKER or DISTRIBUTOR AUDIT'!F55:F64, "NO")</f>
        <v>0</v>
      </c>
      <c r="G69" s="144">
        <f t="shared" si="5"/>
        <v>10</v>
      </c>
      <c r="H69" s="144">
        <f>G69*F2</f>
        <v>20</v>
      </c>
      <c r="I69" s="144">
        <f>SUM('BROKER or DISTRIBUTOR AUDIT'!F55:F64)</f>
        <v>0</v>
      </c>
      <c r="J69" s="147">
        <f t="shared" si="7"/>
        <v>0</v>
      </c>
      <c r="K69" s="156">
        <v>10</v>
      </c>
      <c r="L69" s="144">
        <f>COUNTIF('BROKER or DISTRIBUTOR AUDIT'!H55:H64, "N/A")</f>
        <v>0</v>
      </c>
      <c r="M69" s="145">
        <f>COUNTIF('BROKER or DISTRIBUTOR AUDIT'!H55:H64, "NO")</f>
        <v>0</v>
      </c>
      <c r="N69" s="144">
        <f t="shared" si="6"/>
        <v>10</v>
      </c>
      <c r="O69" s="144">
        <f>N69*F2</f>
        <v>20</v>
      </c>
      <c r="P69" s="144">
        <f>SUM('BROKER or DISTRIBUTOR AUDIT'!H55:H64)</f>
        <v>0</v>
      </c>
      <c r="Q69" s="147">
        <f t="shared" si="8"/>
        <v>0</v>
      </c>
    </row>
    <row r="70" spans="1:17" ht="18" customHeight="1">
      <c r="A70" s="473"/>
      <c r="C70" s="136" t="s">
        <v>354</v>
      </c>
      <c r="D70" s="156">
        <v>2</v>
      </c>
      <c r="E70" s="144">
        <f>COUNTIF('BROKER or DISTRIBUTOR AUDIT'!F65:F66, "N/A")</f>
        <v>0</v>
      </c>
      <c r="F70" s="148">
        <f>COUNTIF('BROKER or DISTRIBUTOR AUDIT'!F65:F66, "NO")</f>
        <v>0</v>
      </c>
      <c r="G70" s="144">
        <f t="shared" si="5"/>
        <v>2</v>
      </c>
      <c r="H70" s="144">
        <f>G70*F2</f>
        <v>4</v>
      </c>
      <c r="I70" s="144">
        <f>SUM('BROKER or DISTRIBUTOR AUDIT'!F65:F66)</f>
        <v>0</v>
      </c>
      <c r="J70" s="147">
        <f t="shared" si="7"/>
        <v>0</v>
      </c>
      <c r="K70" s="156">
        <v>2</v>
      </c>
      <c r="L70" s="144">
        <f>COUNTIF('BROKER or DISTRIBUTOR AUDIT'!H65:H66, "N/A")</f>
        <v>0</v>
      </c>
      <c r="M70" s="157">
        <f>COUNTIF('BROKER or DISTRIBUTOR AUDIT'!H65:H66, "NO")</f>
        <v>0</v>
      </c>
      <c r="N70" s="144">
        <f t="shared" si="6"/>
        <v>2</v>
      </c>
      <c r="O70" s="144">
        <f>N70*F2</f>
        <v>4</v>
      </c>
      <c r="P70" s="144">
        <f>SUM('BROKER or DISTRIBUTOR AUDIT'!H65:H66)</f>
        <v>0</v>
      </c>
      <c r="Q70" s="147">
        <f t="shared" si="8"/>
        <v>0</v>
      </c>
    </row>
    <row r="71" spans="1:17" ht="48">
      <c r="A71" s="473"/>
      <c r="F71" s="142"/>
      <c r="I71" s="150" t="s">
        <v>356</v>
      </c>
      <c r="J71" s="149">
        <f>AVERAGE(J63:J70)</f>
        <v>0</v>
      </c>
      <c r="M71" s="142"/>
      <c r="P71" s="150" t="s">
        <v>357</v>
      </c>
      <c r="Q71" s="149">
        <f>AVERAGE(Q63:Q70)</f>
        <v>0</v>
      </c>
    </row>
    <row r="72" spans="1:17">
      <c r="A72" s="473"/>
    </row>
    <row r="73" spans="1:17">
      <c r="A73" s="473"/>
    </row>
    <row r="74" spans="1:17">
      <c r="A74" s="473"/>
    </row>
    <row r="75" spans="1:17">
      <c r="A75" s="473"/>
    </row>
    <row r="76" spans="1:17">
      <c r="A76" s="473"/>
    </row>
    <row r="77" spans="1:17">
      <c r="A77" s="473"/>
    </row>
    <row r="78" spans="1:17">
      <c r="A78" s="473"/>
    </row>
    <row r="79" spans="1:17">
      <c r="A79" s="473"/>
    </row>
    <row r="80" spans="1:17">
      <c r="A80" s="473"/>
    </row>
    <row r="81" spans="1:1">
      <c r="A81" s="473"/>
    </row>
    <row r="82" spans="1:1">
      <c r="A82" s="473"/>
    </row>
    <row r="83" spans="1:1">
      <c r="A83" s="473"/>
    </row>
    <row r="84" spans="1:1">
      <c r="A84" s="473"/>
    </row>
    <row r="85" spans="1:1">
      <c r="A85" s="473"/>
    </row>
    <row r="86" spans="1:1">
      <c r="A86" s="473"/>
    </row>
    <row r="87" spans="1:1">
      <c r="A87" s="473"/>
    </row>
    <row r="88" spans="1:1">
      <c r="A88" s="473"/>
    </row>
    <row r="89" spans="1:1">
      <c r="A89" s="473"/>
    </row>
    <row r="90" spans="1:1">
      <c r="A90" s="473"/>
    </row>
    <row r="91" spans="1:1">
      <c r="A91" s="473"/>
    </row>
    <row r="92" spans="1:1">
      <c r="A92" s="473"/>
    </row>
    <row r="93" spans="1:1">
      <c r="A93" s="473"/>
    </row>
    <row r="94" spans="1:1">
      <c r="A94" s="473"/>
    </row>
    <row r="95" spans="1:1">
      <c r="A95" s="473"/>
    </row>
    <row r="96" spans="1:1">
      <c r="A96" s="473"/>
    </row>
    <row r="97" spans="1:14">
      <c r="A97" s="473"/>
    </row>
    <row r="98" spans="1:14">
      <c r="A98" s="473"/>
    </row>
    <row r="99" spans="1:14">
      <c r="A99" s="473"/>
    </row>
    <row r="100" spans="1:14">
      <c r="A100" s="473"/>
    </row>
    <row r="101" spans="1:14">
      <c r="A101" s="473"/>
    </row>
    <row r="102" spans="1:14" ht="16" thickBot="1">
      <c r="A102" s="473"/>
    </row>
    <row r="103" spans="1:14" ht="20" thickBot="1">
      <c r="A103" s="473"/>
      <c r="C103" s="461" t="s">
        <v>368</v>
      </c>
      <c r="D103" s="462"/>
      <c r="E103" s="462"/>
      <c r="F103" s="463"/>
      <c r="G103" s="75"/>
      <c r="H103" s="75"/>
      <c r="I103" s="75"/>
      <c r="J103" s="75"/>
      <c r="K103" s="75"/>
      <c r="L103" s="75"/>
      <c r="M103" s="75"/>
      <c r="N103" s="75"/>
    </row>
    <row r="104" spans="1:14">
      <c r="A104" s="473"/>
      <c r="C104" s="464"/>
      <c r="D104" s="465"/>
      <c r="E104" s="465"/>
      <c r="F104" s="465"/>
      <c r="G104" s="465"/>
      <c r="H104" s="465"/>
      <c r="I104" s="465"/>
      <c r="J104" s="465"/>
      <c r="K104" s="465"/>
      <c r="L104" s="465"/>
      <c r="M104" s="465"/>
      <c r="N104" s="466"/>
    </row>
    <row r="105" spans="1:14">
      <c r="A105" s="473"/>
      <c r="C105" s="467"/>
      <c r="D105" s="468"/>
      <c r="E105" s="468"/>
      <c r="F105" s="468"/>
      <c r="G105" s="468"/>
      <c r="H105" s="468"/>
      <c r="I105" s="468"/>
      <c r="J105" s="468"/>
      <c r="K105" s="468"/>
      <c r="L105" s="468"/>
      <c r="M105" s="468"/>
      <c r="N105" s="469"/>
    </row>
    <row r="106" spans="1:14">
      <c r="A106" s="473"/>
      <c r="C106" s="467"/>
      <c r="D106" s="468"/>
      <c r="E106" s="468"/>
      <c r="F106" s="468"/>
      <c r="G106" s="468"/>
      <c r="H106" s="468"/>
      <c r="I106" s="468"/>
      <c r="J106" s="468"/>
      <c r="K106" s="468"/>
      <c r="L106" s="468"/>
      <c r="M106" s="468"/>
      <c r="N106" s="469"/>
    </row>
    <row r="107" spans="1:14">
      <c r="A107" s="473"/>
      <c r="C107" s="467"/>
      <c r="D107" s="468"/>
      <c r="E107" s="468"/>
      <c r="F107" s="468"/>
      <c r="G107" s="468"/>
      <c r="H107" s="468"/>
      <c r="I107" s="468"/>
      <c r="J107" s="468"/>
      <c r="K107" s="468"/>
      <c r="L107" s="468"/>
      <c r="M107" s="468"/>
      <c r="N107" s="469"/>
    </row>
    <row r="108" spans="1:14">
      <c r="A108" s="473"/>
      <c r="C108" s="467"/>
      <c r="D108" s="468"/>
      <c r="E108" s="468"/>
      <c r="F108" s="468"/>
      <c r="G108" s="468"/>
      <c r="H108" s="468"/>
      <c r="I108" s="468"/>
      <c r="J108" s="468"/>
      <c r="K108" s="468"/>
      <c r="L108" s="468"/>
      <c r="M108" s="468"/>
      <c r="N108" s="469"/>
    </row>
    <row r="109" spans="1:14">
      <c r="A109" s="473"/>
      <c r="C109" s="467"/>
      <c r="D109" s="468"/>
      <c r="E109" s="468"/>
      <c r="F109" s="468"/>
      <c r="G109" s="468"/>
      <c r="H109" s="468"/>
      <c r="I109" s="468"/>
      <c r="J109" s="468"/>
      <c r="K109" s="468"/>
      <c r="L109" s="468"/>
      <c r="M109" s="468"/>
      <c r="N109" s="469"/>
    </row>
    <row r="110" spans="1:14" ht="16" thickBot="1">
      <c r="A110" s="473"/>
      <c r="C110" s="470"/>
      <c r="D110" s="471"/>
      <c r="E110" s="471"/>
      <c r="F110" s="471"/>
      <c r="G110" s="471"/>
      <c r="H110" s="471"/>
      <c r="I110" s="471"/>
      <c r="J110" s="471"/>
      <c r="K110" s="471"/>
      <c r="L110" s="471"/>
      <c r="M110" s="471"/>
      <c r="N110" s="472"/>
    </row>
    <row r="114" spans="1:18" ht="16" thickBot="1">
      <c r="A114" s="19"/>
      <c r="B114" s="19"/>
      <c r="C114" s="19"/>
      <c r="D114" s="19"/>
      <c r="E114" s="19"/>
      <c r="F114" s="19"/>
      <c r="G114" s="19"/>
      <c r="H114" s="19"/>
      <c r="I114" s="19"/>
      <c r="J114" s="19"/>
      <c r="K114" s="19"/>
      <c r="L114" s="19"/>
      <c r="M114" s="19"/>
      <c r="N114" s="19"/>
      <c r="O114" s="19"/>
      <c r="P114" s="19"/>
      <c r="Q114" s="19"/>
      <c r="R114" s="19"/>
    </row>
    <row r="116" spans="1:18" ht="15" customHeight="1">
      <c r="A116" s="473" t="s">
        <v>371</v>
      </c>
    </row>
    <row r="117" spans="1:18" ht="30">
      <c r="A117" s="473"/>
      <c r="C117" s="101"/>
      <c r="D117" s="102"/>
      <c r="E117" s="155" t="s">
        <v>333</v>
      </c>
      <c r="F117" s="146">
        <v>2</v>
      </c>
      <c r="G117" s="102"/>
      <c r="H117" s="102"/>
      <c r="I117" s="102"/>
      <c r="J117" s="102"/>
      <c r="K117" s="102"/>
      <c r="L117" s="102"/>
      <c r="M117" s="102"/>
      <c r="N117" s="102"/>
      <c r="O117" s="102"/>
    </row>
    <row r="118" spans="1:18" ht="16" thickBot="1">
      <c r="A118" s="473"/>
      <c r="C118" s="96"/>
      <c r="D118" s="96"/>
      <c r="E118" s="96"/>
      <c r="F118" s="97"/>
      <c r="G118" s="97"/>
      <c r="H118" s="103"/>
      <c r="I118" s="97"/>
      <c r="J118" s="97"/>
      <c r="K118" s="97"/>
      <c r="L118" s="97"/>
      <c r="M118" s="97"/>
      <c r="N118" s="97"/>
      <c r="O118" s="97"/>
    </row>
    <row r="119" spans="1:18" ht="16" thickBot="1">
      <c r="A119" s="473"/>
      <c r="C119" s="477" t="s">
        <v>334</v>
      </c>
      <c r="D119" s="479" t="s">
        <v>335</v>
      </c>
      <c r="E119" s="480"/>
      <c r="F119" s="480"/>
      <c r="G119" s="480"/>
      <c r="H119" s="480"/>
      <c r="I119" s="480"/>
      <c r="J119" s="481"/>
      <c r="K119" s="474" t="s">
        <v>336</v>
      </c>
      <c r="L119" s="475"/>
      <c r="M119" s="475"/>
      <c r="N119" s="475"/>
      <c r="O119" s="475"/>
      <c r="P119" s="475"/>
      <c r="Q119" s="476"/>
    </row>
    <row r="120" spans="1:18" ht="48">
      <c r="A120" s="473"/>
      <c r="C120" s="478"/>
      <c r="D120" s="163" t="s">
        <v>337</v>
      </c>
      <c r="E120" s="152" t="s">
        <v>338</v>
      </c>
      <c r="F120" s="152" t="s">
        <v>339</v>
      </c>
      <c r="G120" s="153" t="s">
        <v>340</v>
      </c>
      <c r="H120" s="152" t="s">
        <v>341</v>
      </c>
      <c r="I120" s="152" t="s">
        <v>342</v>
      </c>
      <c r="J120" s="154" t="s">
        <v>343</v>
      </c>
      <c r="K120" s="152" t="s">
        <v>337</v>
      </c>
      <c r="L120" s="152" t="s">
        <v>338</v>
      </c>
      <c r="M120" s="152" t="s">
        <v>339</v>
      </c>
      <c r="N120" s="153" t="s">
        <v>340</v>
      </c>
      <c r="O120" s="152" t="s">
        <v>341</v>
      </c>
      <c r="P120" s="152" t="s">
        <v>344</v>
      </c>
      <c r="Q120" s="154" t="s">
        <v>345</v>
      </c>
    </row>
    <row r="121" spans="1:18">
      <c r="A121" s="473"/>
      <c r="C121" s="135" t="s">
        <v>372</v>
      </c>
      <c r="D121" s="156">
        <v>22</v>
      </c>
      <c r="E121" s="144">
        <f>COUNTIF('CAPACITY AUDIT'!F6:F27, "N/A")</f>
        <v>0</v>
      </c>
      <c r="F121" s="145">
        <f>COUNTIF('CAPACITY AUDIT'!F6:F27, "NO")</f>
        <v>0</v>
      </c>
      <c r="G121" s="144">
        <f>D121-E121</f>
        <v>22</v>
      </c>
      <c r="H121" s="144">
        <f>G121*F117</f>
        <v>44</v>
      </c>
      <c r="I121" s="144">
        <f>SUM('CAPACITY AUDIT'!F6:F27)</f>
        <v>0</v>
      </c>
      <c r="J121" s="147">
        <f>I121/H121</f>
        <v>0</v>
      </c>
      <c r="K121" s="156">
        <v>22</v>
      </c>
      <c r="L121" s="144">
        <f>COUNTIF('CAPACITY AUDIT'!H6:H27, "N/A")</f>
        <v>0</v>
      </c>
      <c r="M121" s="145">
        <f>COUNTIF('CAPACITY AUDIT'!H6:H27, "NO")</f>
        <v>0</v>
      </c>
      <c r="N121" s="144">
        <f>K121-L121</f>
        <v>22</v>
      </c>
      <c r="O121" s="144">
        <f>N121*F117</f>
        <v>44</v>
      </c>
      <c r="P121" s="144">
        <f>SUM('CAPACITY AUDIT'!H6:H27)</f>
        <v>0</v>
      </c>
      <c r="Q121" s="147">
        <f>P121/O121</f>
        <v>0</v>
      </c>
    </row>
    <row r="122" spans="1:18" ht="48">
      <c r="A122" s="473"/>
      <c r="F122" s="142"/>
      <c r="I122" s="150" t="s">
        <v>356</v>
      </c>
      <c r="J122" s="149">
        <f>AVERAGE(J121:J121)</f>
        <v>0</v>
      </c>
      <c r="M122" s="142"/>
      <c r="P122" s="150" t="s">
        <v>357</v>
      </c>
      <c r="Q122" s="149">
        <f>AVERAGE(Q121:Q121)</f>
        <v>0</v>
      </c>
    </row>
    <row r="123" spans="1:18">
      <c r="A123" s="473"/>
    </row>
    <row r="124" spans="1:18">
      <c r="A124" s="473"/>
    </row>
    <row r="125" spans="1:18">
      <c r="A125" s="473"/>
    </row>
    <row r="126" spans="1:18">
      <c r="A126" s="473"/>
    </row>
    <row r="127" spans="1:18">
      <c r="A127" s="473"/>
    </row>
    <row r="128" spans="1:18">
      <c r="A128" s="473"/>
    </row>
    <row r="129" spans="1:1">
      <c r="A129" s="473"/>
    </row>
    <row r="130" spans="1:1">
      <c r="A130" s="473"/>
    </row>
    <row r="131" spans="1:1">
      <c r="A131" s="473"/>
    </row>
    <row r="132" spans="1:1">
      <c r="A132" s="473"/>
    </row>
    <row r="133" spans="1:1">
      <c r="A133" s="473"/>
    </row>
    <row r="134" spans="1:1">
      <c r="A134" s="473"/>
    </row>
    <row r="135" spans="1:1">
      <c r="A135" s="473"/>
    </row>
    <row r="136" spans="1:1">
      <c r="A136" s="473"/>
    </row>
    <row r="137" spans="1:1">
      <c r="A137" s="473"/>
    </row>
    <row r="138" spans="1:1">
      <c r="A138" s="473"/>
    </row>
    <row r="139" spans="1:1">
      <c r="A139" s="473"/>
    </row>
    <row r="140" spans="1:1">
      <c r="A140" s="473"/>
    </row>
    <row r="141" spans="1:1">
      <c r="A141" s="473"/>
    </row>
    <row r="142" spans="1:1">
      <c r="A142" s="473"/>
    </row>
    <row r="143" spans="1:1">
      <c r="A143" s="473"/>
    </row>
    <row r="144" spans="1:1">
      <c r="A144" s="473"/>
    </row>
    <row r="145" spans="1:14">
      <c r="A145" s="473"/>
    </row>
    <row r="146" spans="1:14">
      <c r="A146" s="473"/>
    </row>
    <row r="147" spans="1:14">
      <c r="A147" s="473"/>
    </row>
    <row r="148" spans="1:14">
      <c r="A148" s="473"/>
    </row>
    <row r="149" spans="1:14">
      <c r="A149" s="473"/>
    </row>
    <row r="150" spans="1:14">
      <c r="A150" s="473"/>
    </row>
    <row r="151" spans="1:14">
      <c r="A151" s="473"/>
    </row>
    <row r="152" spans="1:14">
      <c r="A152" s="473"/>
    </row>
    <row r="153" spans="1:14">
      <c r="A153" s="473"/>
    </row>
    <row r="154" spans="1:14" ht="16" thickBot="1">
      <c r="A154" s="473"/>
    </row>
    <row r="155" spans="1:14" ht="20" thickBot="1">
      <c r="A155" s="473"/>
      <c r="C155" s="461" t="s">
        <v>368</v>
      </c>
      <c r="D155" s="462"/>
      <c r="E155" s="462"/>
      <c r="F155" s="463"/>
      <c r="G155" s="75"/>
      <c r="H155" s="75"/>
      <c r="I155" s="75"/>
      <c r="J155" s="75"/>
      <c r="K155" s="75"/>
      <c r="L155" s="75"/>
      <c r="M155" s="75"/>
      <c r="N155" s="75"/>
    </row>
    <row r="156" spans="1:14">
      <c r="A156" s="473"/>
      <c r="C156" s="464"/>
      <c r="D156" s="465"/>
      <c r="E156" s="465"/>
      <c r="F156" s="465"/>
      <c r="G156" s="465"/>
      <c r="H156" s="465"/>
      <c r="I156" s="465"/>
      <c r="J156" s="465"/>
      <c r="K156" s="465"/>
      <c r="L156" s="465"/>
      <c r="M156" s="465"/>
      <c r="N156" s="466"/>
    </row>
    <row r="157" spans="1:14">
      <c r="A157" s="473"/>
      <c r="C157" s="467"/>
      <c r="D157" s="468"/>
      <c r="E157" s="468"/>
      <c r="F157" s="468"/>
      <c r="G157" s="468"/>
      <c r="H157" s="468"/>
      <c r="I157" s="468"/>
      <c r="J157" s="468"/>
      <c r="K157" s="468"/>
      <c r="L157" s="468"/>
      <c r="M157" s="468"/>
      <c r="N157" s="469"/>
    </row>
    <row r="158" spans="1:14">
      <c r="A158" s="473"/>
      <c r="C158" s="467"/>
      <c r="D158" s="468"/>
      <c r="E158" s="468"/>
      <c r="F158" s="468"/>
      <c r="G158" s="468"/>
      <c r="H158" s="468"/>
      <c r="I158" s="468"/>
      <c r="J158" s="468"/>
      <c r="K158" s="468"/>
      <c r="L158" s="468"/>
      <c r="M158" s="468"/>
      <c r="N158" s="469"/>
    </row>
    <row r="159" spans="1:14">
      <c r="A159" s="473"/>
      <c r="C159" s="467"/>
      <c r="D159" s="468"/>
      <c r="E159" s="468"/>
      <c r="F159" s="468"/>
      <c r="G159" s="468"/>
      <c r="H159" s="468"/>
      <c r="I159" s="468"/>
      <c r="J159" s="468"/>
      <c r="K159" s="468"/>
      <c r="L159" s="468"/>
      <c r="M159" s="468"/>
      <c r="N159" s="469"/>
    </row>
    <row r="160" spans="1:14">
      <c r="A160" s="473"/>
      <c r="C160" s="467"/>
      <c r="D160" s="468"/>
      <c r="E160" s="468"/>
      <c r="F160" s="468"/>
      <c r="G160" s="468"/>
      <c r="H160" s="468"/>
      <c r="I160" s="468"/>
      <c r="J160" s="468"/>
      <c r="K160" s="468"/>
      <c r="L160" s="468"/>
      <c r="M160" s="468"/>
      <c r="N160" s="469"/>
    </row>
    <row r="161" spans="1:14">
      <c r="A161" s="473"/>
      <c r="C161" s="467"/>
      <c r="D161" s="468"/>
      <c r="E161" s="468"/>
      <c r="F161" s="468"/>
      <c r="G161" s="468"/>
      <c r="H161" s="468"/>
      <c r="I161" s="468"/>
      <c r="J161" s="468"/>
      <c r="K161" s="468"/>
      <c r="L161" s="468"/>
      <c r="M161" s="468"/>
      <c r="N161" s="469"/>
    </row>
    <row r="162" spans="1:14" ht="16" thickBot="1">
      <c r="A162" s="473"/>
      <c r="C162" s="470"/>
      <c r="D162" s="471"/>
      <c r="E162" s="471"/>
      <c r="F162" s="471"/>
      <c r="G162" s="471"/>
      <c r="H162" s="471"/>
      <c r="I162" s="471"/>
      <c r="J162" s="471"/>
      <c r="K162" s="471"/>
      <c r="L162" s="471"/>
      <c r="M162" s="471"/>
      <c r="N162" s="472"/>
    </row>
    <row r="163" spans="1:14">
      <c r="A163" s="473"/>
    </row>
  </sheetData>
  <mergeCells count="23">
    <mergeCell ref="C48:F48"/>
    <mergeCell ref="C49:N55"/>
    <mergeCell ref="A1:A55"/>
    <mergeCell ref="C119:C120"/>
    <mergeCell ref="D119:J119"/>
    <mergeCell ref="K119:Q119"/>
    <mergeCell ref="D4:J4"/>
    <mergeCell ref="K4:Q4"/>
    <mergeCell ref="C4:C5"/>
    <mergeCell ref="C61:C62"/>
    <mergeCell ref="D61:J61"/>
    <mergeCell ref="G41:K41"/>
    <mergeCell ref="G42:K42"/>
    <mergeCell ref="G43:K43"/>
    <mergeCell ref="G44:K44"/>
    <mergeCell ref="G45:K45"/>
    <mergeCell ref="C103:F103"/>
    <mergeCell ref="C104:N110"/>
    <mergeCell ref="A59:A110"/>
    <mergeCell ref="C155:F155"/>
    <mergeCell ref="C156:N162"/>
    <mergeCell ref="A116:A163"/>
    <mergeCell ref="K61:Q61"/>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28C23-C7E1-493F-A308-25DA7F341B2A}">
  <sheetPr codeName="Sheet6">
    <tabColor rgb="FF7030A0"/>
  </sheetPr>
  <dimension ref="A1:H150"/>
  <sheetViews>
    <sheetView showGridLines="0" zoomScaleNormal="100" workbookViewId="0">
      <selection activeCell="B6" sqref="B6:G6"/>
    </sheetView>
  </sheetViews>
  <sheetFormatPr baseColWidth="10" defaultColWidth="29.5" defaultRowHeight="14"/>
  <cols>
    <col min="1" max="1" width="1.5" style="21" customWidth="1"/>
    <col min="2" max="2" width="28" style="21" customWidth="1"/>
    <col min="3" max="3" width="23.1640625" style="21" customWidth="1"/>
    <col min="4" max="4" width="24.5" style="21" customWidth="1"/>
    <col min="5" max="5" width="28.5" style="21" customWidth="1"/>
    <col min="6" max="6" width="21.1640625" style="21" customWidth="1"/>
    <col min="7" max="7" width="29.1640625" style="21" customWidth="1"/>
    <col min="8" max="8" width="31.5" style="21" bestFit="1" customWidth="1"/>
    <col min="9" max="16384" width="29.5" style="21"/>
  </cols>
  <sheetData>
    <row r="1" spans="1:8" ht="9.25" customHeight="1" thickBot="1"/>
    <row r="2" spans="1:8" s="11" customFormat="1" ht="22.5" customHeight="1" thickBot="1">
      <c r="A2" s="63"/>
      <c r="B2" s="22"/>
      <c r="C2" s="497" t="s">
        <v>373</v>
      </c>
      <c r="D2" s="498"/>
      <c r="E2" s="499"/>
      <c r="F2" s="220" t="s">
        <v>1</v>
      </c>
      <c r="G2" s="220" t="str">
        <f>'HISTORY OF CHANGES'!H2</f>
        <v>Revision H</v>
      </c>
    </row>
    <row r="3" spans="1:8" s="11" customFormat="1" ht="45.25" customHeight="1" thickBot="1">
      <c r="A3" s="28"/>
      <c r="B3" s="63"/>
      <c r="C3" s="500"/>
      <c r="D3" s="501"/>
      <c r="E3" s="502"/>
      <c r="F3" s="220" t="s">
        <v>2</v>
      </c>
      <c r="G3" s="220" t="s">
        <v>3</v>
      </c>
    </row>
    <row r="4" spans="1:8" s="30" customFormat="1" ht="10.75" customHeight="1" thickBot="1">
      <c r="B4" s="494"/>
      <c r="C4" s="495"/>
      <c r="D4" s="495"/>
      <c r="E4" s="495"/>
      <c r="F4" s="495"/>
      <c r="G4" s="496"/>
    </row>
    <row r="5" spans="1:8" s="47" customFormat="1" ht="36.75" customHeight="1" thickBot="1">
      <c r="B5" s="372" t="s">
        <v>54</v>
      </c>
      <c r="C5" s="221" t="str">
        <f>'SUPPLIER INFORMATION'!G5</f>
        <v>SELECT</v>
      </c>
      <c r="D5" s="520"/>
      <c r="E5" s="520"/>
      <c r="F5" s="520"/>
      <c r="G5" s="521"/>
    </row>
    <row r="6" spans="1:8" s="47" customFormat="1" ht="22.5" customHeight="1" thickBot="1">
      <c r="B6" s="528" t="s">
        <v>374</v>
      </c>
      <c r="C6" s="529"/>
      <c r="D6" s="529"/>
      <c r="E6" s="529"/>
      <c r="F6" s="529"/>
      <c r="G6" s="530"/>
    </row>
    <row r="7" spans="1:8" s="47" customFormat="1" ht="40.5" customHeight="1">
      <c r="B7" s="366" t="s">
        <v>375</v>
      </c>
      <c r="C7" s="193" cm="1">
        <f t="array" ref="C7">'SUPPLIER INFORMATION'!C9:C9</f>
        <v>0</v>
      </c>
      <c r="D7" s="371" t="s">
        <v>376</v>
      </c>
      <c r="E7" s="194">
        <f>'SUPPLIER INFORMATION'!E9</f>
        <v>0</v>
      </c>
      <c r="F7" s="371" t="s">
        <v>377</v>
      </c>
      <c r="G7" s="195" cm="1">
        <f t="array" ref="G7">'SUPPLIER INFORMATION'!G9:G9</f>
        <v>0</v>
      </c>
    </row>
    <row r="8" spans="1:8" s="47" customFormat="1" ht="35" customHeight="1">
      <c r="B8" s="192" t="s">
        <v>378</v>
      </c>
      <c r="C8" s="27">
        <f>'SUPPLIER INFORMATION'!C10</f>
        <v>0</v>
      </c>
      <c r="D8" s="23" t="s">
        <v>379</v>
      </c>
      <c r="E8" s="27">
        <f>'SUPPLIER INFORMATION'!E10</f>
        <v>0</v>
      </c>
      <c r="F8" s="23" t="s">
        <v>380</v>
      </c>
      <c r="G8" s="196">
        <f>'SUPPLIER INFORMATION'!G10</f>
        <v>0</v>
      </c>
    </row>
    <row r="9" spans="1:8" s="47" customFormat="1" ht="30.75" customHeight="1">
      <c r="B9" s="192" t="s">
        <v>381</v>
      </c>
      <c r="C9" s="197">
        <f>'SUPPLIER INFORMATION'!C11</f>
        <v>0</v>
      </c>
      <c r="D9" s="23" t="s">
        <v>382</v>
      </c>
      <c r="E9" s="354">
        <f>'SUPPLIER INFORMATION'!E11</f>
        <v>0</v>
      </c>
      <c r="F9" s="23" t="s">
        <v>383</v>
      </c>
      <c r="G9" s="355">
        <f>'SUPPLIER INFORMATION'!G11</f>
        <v>0</v>
      </c>
    </row>
    <row r="10" spans="1:8" ht="16" thickBot="1">
      <c r="B10" s="369"/>
      <c r="C10" s="368"/>
      <c r="D10" s="368"/>
      <c r="E10" s="368"/>
      <c r="F10" s="368"/>
      <c r="G10" s="370"/>
    </row>
    <row r="11" spans="1:8" ht="26" customHeight="1" thickBot="1">
      <c r="B11" s="525" t="s">
        <v>384</v>
      </c>
      <c r="C11" s="526"/>
      <c r="D11" s="527"/>
      <c r="E11" s="525" t="s">
        <v>385</v>
      </c>
      <c r="F11" s="526"/>
      <c r="G11" s="527"/>
    </row>
    <row r="12" spans="1:8" ht="30.75" customHeight="1">
      <c r="B12" s="366" t="s">
        <v>71</v>
      </c>
      <c r="C12" s="197" t="str">
        <f>'SUPPLIER INFORMATION'!C15</f>
        <v>Name</v>
      </c>
      <c r="D12" s="198" t="str">
        <f>'SUPPLIER INFORMATION'!D15</f>
        <v>Position</v>
      </c>
      <c r="E12" s="366" t="s">
        <v>74</v>
      </c>
      <c r="F12" s="199" t="str">
        <f>'SUPPLIER INFORMATION'!F15</f>
        <v>Name</v>
      </c>
      <c r="G12" s="200" t="str">
        <f>'SUPPLIER INFORMATION'!G15</f>
        <v>Position</v>
      </c>
    </row>
    <row r="13" spans="1:8" ht="30.75" customHeight="1">
      <c r="B13" s="367" t="s">
        <v>75</v>
      </c>
      <c r="C13" s="27" t="str">
        <f>'SUPPLIER INFORMATION'!C16</f>
        <v>Name</v>
      </c>
      <c r="D13" s="201" t="str">
        <f>'SUPPLIER INFORMATION'!D16</f>
        <v>Position</v>
      </c>
      <c r="E13" s="366" t="s">
        <v>74</v>
      </c>
      <c r="F13" s="202" t="str">
        <f>'SUPPLIER INFORMATION'!F16</f>
        <v>Name</v>
      </c>
      <c r="G13" s="203" t="str">
        <f>'SUPPLIER INFORMATION'!G16</f>
        <v>Position</v>
      </c>
    </row>
    <row r="14" spans="1:8" ht="30.75" customHeight="1">
      <c r="B14" s="367" t="s">
        <v>75</v>
      </c>
      <c r="C14" s="27" t="str">
        <f>'SUPPLIER INFORMATION'!C17</f>
        <v>Name</v>
      </c>
      <c r="D14" s="201" t="str">
        <f>'SUPPLIER INFORMATION'!D17</f>
        <v>Position</v>
      </c>
      <c r="E14" s="366" t="s">
        <v>74</v>
      </c>
      <c r="F14" s="202" t="str">
        <f>'SUPPLIER INFORMATION'!F17</f>
        <v>Name</v>
      </c>
      <c r="G14" s="203" t="str">
        <f>'SUPPLIER INFORMATION'!G17</f>
        <v>Position</v>
      </c>
    </row>
    <row r="15" spans="1:8" ht="30.75" customHeight="1" thickBot="1">
      <c r="B15" s="367" t="s">
        <v>75</v>
      </c>
      <c r="C15" s="204" t="str">
        <f>'SUPPLIER INFORMATION'!C18</f>
        <v>Name</v>
      </c>
      <c r="D15" s="205" t="str">
        <f>'SUPPLIER INFORMATION'!D18</f>
        <v>Position</v>
      </c>
      <c r="E15" s="366" t="s">
        <v>74</v>
      </c>
      <c r="F15" s="206" t="str">
        <f>'SUPPLIER INFORMATION'!F18</f>
        <v>Name</v>
      </c>
      <c r="G15" s="207" t="str">
        <f>'SUPPLIER INFORMATION'!G18</f>
        <v>Position</v>
      </c>
    </row>
    <row r="16" spans="1:8" ht="12" customHeight="1" thickBot="1">
      <c r="B16" s="65"/>
      <c r="C16" s="64"/>
      <c r="D16" s="64"/>
      <c r="E16" s="64"/>
      <c r="F16" s="64"/>
      <c r="G16" s="66"/>
      <c r="H16" s="48"/>
    </row>
    <row r="17" spans="2:7" ht="24" customHeight="1" thickBot="1">
      <c r="B17" s="505" t="s">
        <v>386</v>
      </c>
      <c r="C17" s="506"/>
      <c r="D17" s="507"/>
      <c r="E17" s="511" t="s">
        <v>387</v>
      </c>
      <c r="F17" s="512"/>
      <c r="G17" s="513"/>
    </row>
    <row r="18" spans="2:7" ht="63.75" customHeight="1" thickBot="1">
      <c r="B18" s="362" t="s">
        <v>388</v>
      </c>
      <c r="C18" s="503" t="s">
        <v>389</v>
      </c>
      <c r="D18" s="504"/>
      <c r="E18" s="542" t="s">
        <v>390</v>
      </c>
      <c r="F18" s="543"/>
      <c r="G18" s="361">
        <f>Formula!Q122</f>
        <v>0</v>
      </c>
    </row>
    <row r="19" spans="2:7" ht="93.75" customHeight="1" thickBot="1">
      <c r="B19" s="363" t="s">
        <v>391</v>
      </c>
      <c r="C19" s="503" t="s">
        <v>392</v>
      </c>
      <c r="D19" s="504"/>
      <c r="E19" s="542" t="s">
        <v>393</v>
      </c>
      <c r="F19" s="543"/>
      <c r="G19" s="361">
        <f>Formula!Q16</f>
        <v>0</v>
      </c>
    </row>
    <row r="20" spans="2:7" ht="75" customHeight="1" thickBot="1">
      <c r="B20" s="364" t="s">
        <v>394</v>
      </c>
      <c r="C20" s="503" t="s">
        <v>395</v>
      </c>
      <c r="D20" s="504"/>
      <c r="E20" s="542" t="s">
        <v>396</v>
      </c>
      <c r="F20" s="543"/>
      <c r="G20" s="361">
        <f>Formula!Q71</f>
        <v>0</v>
      </c>
    </row>
    <row r="21" spans="2:7" ht="62.25" customHeight="1" thickBot="1">
      <c r="B21" s="365" t="s">
        <v>397</v>
      </c>
      <c r="C21" s="503" t="s">
        <v>398</v>
      </c>
      <c r="D21" s="504"/>
      <c r="E21" s="544"/>
      <c r="F21" s="545"/>
      <c r="G21" s="546"/>
    </row>
    <row r="22" spans="2:7" ht="12" customHeight="1" thickBot="1">
      <c r="B22" s="67"/>
      <c r="C22" s="68"/>
      <c r="D22" s="68"/>
      <c r="E22" s="68"/>
      <c r="F22" s="68"/>
      <c r="G22" s="69"/>
    </row>
    <row r="23" spans="2:7" s="52" customFormat="1" ht="23.25" customHeight="1" thickBot="1">
      <c r="B23" s="511" t="s">
        <v>485</v>
      </c>
      <c r="C23" s="512"/>
      <c r="D23" s="512"/>
      <c r="E23" s="512"/>
      <c r="F23" s="512"/>
      <c r="G23" s="513"/>
    </row>
    <row r="24" spans="2:7" s="52" customFormat="1" ht="20" thickBot="1">
      <c r="B24" s="359" t="s">
        <v>399</v>
      </c>
      <c r="C24" s="508" t="s">
        <v>400</v>
      </c>
      <c r="D24" s="509"/>
      <c r="E24" s="509"/>
      <c r="F24" s="510"/>
      <c r="G24" s="359" t="s">
        <v>488</v>
      </c>
    </row>
    <row r="25" spans="2:7" s="52" customFormat="1" ht="15.25" customHeight="1">
      <c r="B25" s="294">
        <v>1</v>
      </c>
      <c r="C25" s="522"/>
      <c r="D25" s="523"/>
      <c r="E25" s="523"/>
      <c r="F25" s="524"/>
      <c r="G25" s="15" t="s">
        <v>55</v>
      </c>
    </row>
    <row r="26" spans="2:7" s="52" customFormat="1" ht="15.25" customHeight="1">
      <c r="B26" s="295">
        <v>2</v>
      </c>
      <c r="C26" s="514"/>
      <c r="D26" s="515"/>
      <c r="E26" s="515"/>
      <c r="F26" s="516"/>
      <c r="G26" s="15" t="s">
        <v>55</v>
      </c>
    </row>
    <row r="27" spans="2:7" s="52" customFormat="1" ht="15.25" customHeight="1">
      <c r="B27" s="295">
        <v>3</v>
      </c>
      <c r="C27" s="517"/>
      <c r="D27" s="518"/>
      <c r="E27" s="518"/>
      <c r="F27" s="519"/>
      <c r="G27" s="15" t="s">
        <v>55</v>
      </c>
    </row>
    <row r="28" spans="2:7" s="52" customFormat="1" ht="15.25" customHeight="1">
      <c r="B28" s="294">
        <v>4</v>
      </c>
      <c r="C28" s="514"/>
      <c r="D28" s="515"/>
      <c r="E28" s="515"/>
      <c r="F28" s="516"/>
      <c r="G28" s="15" t="s">
        <v>55</v>
      </c>
    </row>
    <row r="29" spans="2:7" s="52" customFormat="1" ht="15.25" customHeight="1">
      <c r="B29" s="295">
        <v>5</v>
      </c>
      <c r="C29" s="514"/>
      <c r="D29" s="515"/>
      <c r="E29" s="515"/>
      <c r="F29" s="516"/>
      <c r="G29" s="15" t="s">
        <v>55</v>
      </c>
    </row>
    <row r="30" spans="2:7" s="52" customFormat="1" ht="15.25" customHeight="1">
      <c r="B30" s="295">
        <v>6</v>
      </c>
      <c r="C30" s="517"/>
      <c r="D30" s="518"/>
      <c r="E30" s="518"/>
      <c r="F30" s="519"/>
      <c r="G30" s="15" t="s">
        <v>55</v>
      </c>
    </row>
    <row r="31" spans="2:7" s="52" customFormat="1" ht="15.25" customHeight="1">
      <c r="B31" s="294">
        <v>7</v>
      </c>
      <c r="C31" s="514"/>
      <c r="D31" s="515"/>
      <c r="E31" s="515"/>
      <c r="F31" s="516"/>
      <c r="G31" s="15" t="s">
        <v>55</v>
      </c>
    </row>
    <row r="32" spans="2:7" s="52" customFormat="1" ht="15.25" customHeight="1">
      <c r="B32" s="295">
        <v>8</v>
      </c>
      <c r="C32" s="517"/>
      <c r="D32" s="518"/>
      <c r="E32" s="518"/>
      <c r="F32" s="519"/>
      <c r="G32" s="15" t="s">
        <v>55</v>
      </c>
    </row>
    <row r="33" spans="2:7" s="52" customFormat="1" ht="15.25" customHeight="1">
      <c r="B33" s="295">
        <v>9</v>
      </c>
      <c r="C33" s="514"/>
      <c r="D33" s="515"/>
      <c r="E33" s="515"/>
      <c r="F33" s="516"/>
      <c r="G33" s="15" t="s">
        <v>55</v>
      </c>
    </row>
    <row r="34" spans="2:7" s="52" customFormat="1" ht="15.25" customHeight="1">
      <c r="B34" s="294">
        <v>10</v>
      </c>
      <c r="C34" s="514"/>
      <c r="D34" s="515"/>
      <c r="E34" s="515"/>
      <c r="F34" s="516"/>
      <c r="G34" s="15" t="s">
        <v>55</v>
      </c>
    </row>
    <row r="35" spans="2:7" s="52" customFormat="1" ht="15.25" customHeight="1">
      <c r="B35" s="295">
        <v>11</v>
      </c>
      <c r="C35" s="514"/>
      <c r="D35" s="515"/>
      <c r="E35" s="515"/>
      <c r="F35" s="516"/>
      <c r="G35" s="15" t="s">
        <v>55</v>
      </c>
    </row>
    <row r="36" spans="2:7" s="52" customFormat="1" ht="15.25" customHeight="1">
      <c r="B36" s="295">
        <v>12</v>
      </c>
      <c r="C36" s="514"/>
      <c r="D36" s="515"/>
      <c r="E36" s="515"/>
      <c r="F36" s="516"/>
      <c r="G36" s="15" t="s">
        <v>55</v>
      </c>
    </row>
    <row r="37" spans="2:7" s="52" customFormat="1" ht="15.25" customHeight="1">
      <c r="B37" s="294">
        <v>13</v>
      </c>
      <c r="C37" s="514"/>
      <c r="D37" s="515"/>
      <c r="E37" s="515"/>
      <c r="F37" s="516"/>
      <c r="G37" s="15" t="s">
        <v>55</v>
      </c>
    </row>
    <row r="38" spans="2:7" s="52" customFormat="1" ht="15.25" customHeight="1">
      <c r="B38" s="295">
        <v>14</v>
      </c>
      <c r="C38" s="514"/>
      <c r="D38" s="515"/>
      <c r="E38" s="515"/>
      <c r="F38" s="516"/>
      <c r="G38" s="15" t="s">
        <v>55</v>
      </c>
    </row>
    <row r="39" spans="2:7" s="52" customFormat="1" ht="15.25" customHeight="1">
      <c r="B39" s="295">
        <v>15</v>
      </c>
      <c r="C39" s="514"/>
      <c r="D39" s="515"/>
      <c r="E39" s="515"/>
      <c r="F39" s="516"/>
      <c r="G39" s="15" t="s">
        <v>55</v>
      </c>
    </row>
    <row r="40" spans="2:7" s="52" customFormat="1" ht="15.25" customHeight="1">
      <c r="B40" s="294">
        <v>16</v>
      </c>
      <c r="C40" s="514"/>
      <c r="D40" s="515"/>
      <c r="E40" s="515"/>
      <c r="F40" s="516"/>
      <c r="G40" s="15" t="s">
        <v>55</v>
      </c>
    </row>
    <row r="41" spans="2:7" s="52" customFormat="1" ht="15.25" customHeight="1">
      <c r="B41" s="295">
        <v>17</v>
      </c>
      <c r="C41" s="514"/>
      <c r="D41" s="515"/>
      <c r="E41" s="515"/>
      <c r="F41" s="516"/>
      <c r="G41" s="15" t="s">
        <v>55</v>
      </c>
    </row>
    <row r="42" spans="2:7" s="52" customFormat="1" ht="15.25" customHeight="1">
      <c r="B42" s="295">
        <v>18</v>
      </c>
      <c r="C42" s="514"/>
      <c r="D42" s="515"/>
      <c r="E42" s="515"/>
      <c r="F42" s="516"/>
      <c r="G42" s="15" t="s">
        <v>55</v>
      </c>
    </row>
    <row r="43" spans="2:7" s="52" customFormat="1" ht="15.25" customHeight="1">
      <c r="B43" s="294">
        <v>19</v>
      </c>
      <c r="C43" s="514"/>
      <c r="D43" s="515"/>
      <c r="E43" s="515"/>
      <c r="F43" s="516"/>
      <c r="G43" s="15" t="s">
        <v>55</v>
      </c>
    </row>
    <row r="44" spans="2:7" s="52" customFormat="1" ht="15.25" customHeight="1">
      <c r="B44" s="295">
        <v>20</v>
      </c>
      <c r="C44" s="514"/>
      <c r="D44" s="515"/>
      <c r="E44" s="515"/>
      <c r="F44" s="516"/>
      <c r="G44" s="15" t="s">
        <v>55</v>
      </c>
    </row>
    <row r="45" spans="2:7" s="52" customFormat="1" ht="15.25" customHeight="1">
      <c r="B45" s="295">
        <v>21</v>
      </c>
      <c r="C45" s="514"/>
      <c r="D45" s="515"/>
      <c r="E45" s="515"/>
      <c r="F45" s="516"/>
      <c r="G45" s="15" t="s">
        <v>55</v>
      </c>
    </row>
    <row r="46" spans="2:7" s="52" customFormat="1" ht="15.25" customHeight="1">
      <c r="B46" s="294">
        <v>22</v>
      </c>
      <c r="C46" s="514"/>
      <c r="D46" s="515"/>
      <c r="E46" s="515"/>
      <c r="F46" s="516"/>
      <c r="G46" s="15" t="s">
        <v>55</v>
      </c>
    </row>
    <row r="47" spans="2:7" s="52" customFormat="1" ht="15.25" customHeight="1">
      <c r="B47" s="295">
        <v>23</v>
      </c>
      <c r="C47" s="514"/>
      <c r="D47" s="515"/>
      <c r="E47" s="515"/>
      <c r="F47" s="516"/>
      <c r="G47" s="15" t="s">
        <v>55</v>
      </c>
    </row>
    <row r="48" spans="2:7" s="52" customFormat="1" ht="15.25" customHeight="1">
      <c r="B48" s="295">
        <v>24</v>
      </c>
      <c r="C48" s="514"/>
      <c r="D48" s="515"/>
      <c r="E48" s="515"/>
      <c r="F48" s="516"/>
      <c r="G48" s="15" t="s">
        <v>55</v>
      </c>
    </row>
    <row r="49" spans="2:7" s="52" customFormat="1" ht="15.25" customHeight="1">
      <c r="B49" s="294">
        <v>25</v>
      </c>
      <c r="C49" s="514"/>
      <c r="D49" s="515"/>
      <c r="E49" s="515"/>
      <c r="F49" s="516"/>
      <c r="G49" s="15" t="s">
        <v>55</v>
      </c>
    </row>
    <row r="50" spans="2:7" s="52" customFormat="1" ht="15.25" customHeight="1">
      <c r="B50" s="295">
        <v>26</v>
      </c>
      <c r="C50" s="514"/>
      <c r="D50" s="515"/>
      <c r="E50" s="515"/>
      <c r="F50" s="516"/>
      <c r="G50" s="15" t="s">
        <v>55</v>
      </c>
    </row>
    <row r="51" spans="2:7" s="52" customFormat="1" ht="15.25" customHeight="1">
      <c r="B51" s="295">
        <v>27</v>
      </c>
      <c r="C51" s="514"/>
      <c r="D51" s="515"/>
      <c r="E51" s="515"/>
      <c r="F51" s="516"/>
      <c r="G51" s="15" t="s">
        <v>55</v>
      </c>
    </row>
    <row r="52" spans="2:7" s="52" customFormat="1" ht="15.25" customHeight="1">
      <c r="B52" s="294">
        <v>28</v>
      </c>
      <c r="C52" s="514"/>
      <c r="D52" s="515"/>
      <c r="E52" s="515"/>
      <c r="F52" s="516"/>
      <c r="G52" s="15" t="s">
        <v>55</v>
      </c>
    </row>
    <row r="53" spans="2:7" s="52" customFormat="1" ht="15.25" customHeight="1">
      <c r="B53" s="295">
        <v>29</v>
      </c>
      <c r="C53" s="514"/>
      <c r="D53" s="515"/>
      <c r="E53" s="515"/>
      <c r="F53" s="516"/>
      <c r="G53" s="15" t="s">
        <v>55</v>
      </c>
    </row>
    <row r="54" spans="2:7" s="52" customFormat="1" ht="15.25" customHeight="1">
      <c r="B54" s="295">
        <v>30</v>
      </c>
      <c r="C54" s="514"/>
      <c r="D54" s="515"/>
      <c r="E54" s="515"/>
      <c r="F54" s="516"/>
      <c r="G54" s="15" t="s">
        <v>55</v>
      </c>
    </row>
    <row r="55" spans="2:7" s="52" customFormat="1" ht="15.25" customHeight="1">
      <c r="B55" s="294">
        <v>31</v>
      </c>
      <c r="C55" s="514"/>
      <c r="D55" s="515"/>
      <c r="E55" s="515"/>
      <c r="F55" s="516"/>
      <c r="G55" s="15" t="s">
        <v>55</v>
      </c>
    </row>
    <row r="56" spans="2:7" s="52" customFormat="1" ht="15.25" customHeight="1">
      <c r="B56" s="295">
        <v>32</v>
      </c>
      <c r="C56" s="514"/>
      <c r="D56" s="515"/>
      <c r="E56" s="515"/>
      <c r="F56" s="516"/>
      <c r="G56" s="15" t="s">
        <v>55</v>
      </c>
    </row>
    <row r="57" spans="2:7" s="52" customFormat="1" ht="15.25" customHeight="1">
      <c r="B57" s="295">
        <v>33</v>
      </c>
      <c r="C57" s="514"/>
      <c r="D57" s="515"/>
      <c r="E57" s="515"/>
      <c r="F57" s="516"/>
      <c r="G57" s="15" t="s">
        <v>55</v>
      </c>
    </row>
    <row r="58" spans="2:7" s="52" customFormat="1" ht="15.25" customHeight="1">
      <c r="B58" s="294">
        <v>34</v>
      </c>
      <c r="C58" s="514"/>
      <c r="D58" s="515"/>
      <c r="E58" s="515"/>
      <c r="F58" s="516"/>
      <c r="G58" s="15" t="s">
        <v>55</v>
      </c>
    </row>
    <row r="59" spans="2:7" s="52" customFormat="1" ht="15.25" customHeight="1">
      <c r="B59" s="295">
        <v>35</v>
      </c>
      <c r="C59" s="514"/>
      <c r="D59" s="515"/>
      <c r="E59" s="515"/>
      <c r="F59" s="516"/>
      <c r="G59" s="15" t="s">
        <v>55</v>
      </c>
    </row>
    <row r="60" spans="2:7" s="52" customFormat="1" ht="15.25" customHeight="1">
      <c r="B60" s="295">
        <v>36</v>
      </c>
      <c r="C60" s="514"/>
      <c r="D60" s="515"/>
      <c r="E60" s="515"/>
      <c r="F60" s="516"/>
      <c r="G60" s="15" t="s">
        <v>55</v>
      </c>
    </row>
    <row r="61" spans="2:7" s="52" customFormat="1" ht="15.25" customHeight="1">
      <c r="B61" s="294">
        <v>37</v>
      </c>
      <c r="C61" s="514"/>
      <c r="D61" s="515"/>
      <c r="E61" s="515"/>
      <c r="F61" s="516"/>
      <c r="G61" s="15" t="s">
        <v>55</v>
      </c>
    </row>
    <row r="62" spans="2:7" s="52" customFormat="1" ht="15.25" customHeight="1">
      <c r="B62" s="295">
        <v>38</v>
      </c>
      <c r="C62" s="514"/>
      <c r="D62" s="515"/>
      <c r="E62" s="515"/>
      <c r="F62" s="516"/>
      <c r="G62" s="15" t="s">
        <v>55</v>
      </c>
    </row>
    <row r="63" spans="2:7" s="52" customFormat="1" ht="15.25" customHeight="1">
      <c r="B63" s="295">
        <v>39</v>
      </c>
      <c r="C63" s="514"/>
      <c r="D63" s="515"/>
      <c r="E63" s="515"/>
      <c r="F63" s="516"/>
      <c r="G63" s="15" t="s">
        <v>55</v>
      </c>
    </row>
    <row r="64" spans="2:7" s="52" customFormat="1" ht="15.25" customHeight="1">
      <c r="B64" s="294">
        <v>40</v>
      </c>
      <c r="C64" s="514"/>
      <c r="D64" s="515"/>
      <c r="E64" s="515"/>
      <c r="F64" s="516"/>
      <c r="G64" s="15" t="s">
        <v>55</v>
      </c>
    </row>
    <row r="65" spans="2:7" s="52" customFormat="1" ht="15.25" customHeight="1">
      <c r="B65" s="295">
        <v>41</v>
      </c>
      <c r="C65" s="514"/>
      <c r="D65" s="515"/>
      <c r="E65" s="515"/>
      <c r="F65" s="516"/>
      <c r="G65" s="15" t="s">
        <v>55</v>
      </c>
    </row>
    <row r="66" spans="2:7" s="52" customFormat="1" ht="15.25" customHeight="1">
      <c r="B66" s="295">
        <v>42</v>
      </c>
      <c r="C66" s="514"/>
      <c r="D66" s="515"/>
      <c r="E66" s="515"/>
      <c r="F66" s="516"/>
      <c r="G66" s="15" t="s">
        <v>55</v>
      </c>
    </row>
    <row r="67" spans="2:7" s="52" customFormat="1" ht="15.25" customHeight="1">
      <c r="B67" s="294">
        <v>43</v>
      </c>
      <c r="C67" s="514"/>
      <c r="D67" s="515"/>
      <c r="E67" s="515"/>
      <c r="F67" s="516"/>
      <c r="G67" s="15" t="s">
        <v>55</v>
      </c>
    </row>
    <row r="68" spans="2:7" s="52" customFormat="1" ht="15.25" customHeight="1" thickBot="1">
      <c r="B68" s="296">
        <v>44</v>
      </c>
      <c r="C68" s="547"/>
      <c r="D68" s="548"/>
      <c r="E68" s="548"/>
      <c r="F68" s="549"/>
      <c r="G68" s="61" t="s">
        <v>55</v>
      </c>
    </row>
    <row r="69" spans="2:7" s="52" customFormat="1" ht="15" thickBot="1">
      <c r="B69" s="70"/>
      <c r="G69" s="71"/>
    </row>
    <row r="70" spans="2:7" s="52" customFormat="1" ht="30" customHeight="1" thickBot="1">
      <c r="B70" s="511" t="s">
        <v>483</v>
      </c>
      <c r="C70" s="512"/>
      <c r="D70" s="512"/>
      <c r="E70" s="512"/>
      <c r="F70" s="512"/>
      <c r="G70" s="513"/>
    </row>
    <row r="71" spans="2:7" s="52" customFormat="1" ht="15" customHeight="1" thickBot="1">
      <c r="B71" s="360" t="s">
        <v>401</v>
      </c>
      <c r="C71" s="534" t="s">
        <v>487</v>
      </c>
      <c r="D71" s="535"/>
      <c r="E71" s="535"/>
      <c r="F71" s="535"/>
      <c r="G71" s="536"/>
    </row>
    <row r="72" spans="2:7" s="52" customFormat="1">
      <c r="B72" s="49">
        <v>1</v>
      </c>
      <c r="C72" s="550"/>
      <c r="D72" s="550"/>
      <c r="E72" s="550"/>
      <c r="F72" s="550"/>
      <c r="G72" s="551"/>
    </row>
    <row r="73" spans="2:7" s="52" customFormat="1" ht="15" customHeight="1">
      <c r="B73" s="50">
        <v>2</v>
      </c>
      <c r="C73" s="537"/>
      <c r="D73" s="537"/>
      <c r="E73" s="537"/>
      <c r="F73" s="537"/>
      <c r="G73" s="538"/>
    </row>
    <row r="74" spans="2:7" s="52" customFormat="1">
      <c r="B74" s="50">
        <v>3</v>
      </c>
      <c r="C74" s="537"/>
      <c r="D74" s="537"/>
      <c r="E74" s="537"/>
      <c r="F74" s="537"/>
      <c r="G74" s="538"/>
    </row>
    <row r="75" spans="2:7" s="52" customFormat="1">
      <c r="B75" s="50">
        <v>4</v>
      </c>
      <c r="C75" s="537"/>
      <c r="D75" s="537"/>
      <c r="E75" s="537"/>
      <c r="F75" s="537"/>
      <c r="G75" s="538"/>
    </row>
    <row r="76" spans="2:7" s="52" customFormat="1">
      <c r="B76" s="50">
        <v>5</v>
      </c>
      <c r="C76" s="537"/>
      <c r="D76" s="537"/>
      <c r="E76" s="537"/>
      <c r="F76" s="537"/>
      <c r="G76" s="538"/>
    </row>
    <row r="77" spans="2:7" s="52" customFormat="1">
      <c r="B77" s="50">
        <v>6</v>
      </c>
      <c r="C77" s="537"/>
      <c r="D77" s="537"/>
      <c r="E77" s="537"/>
      <c r="F77" s="537"/>
      <c r="G77" s="538"/>
    </row>
    <row r="78" spans="2:7" s="52" customFormat="1">
      <c r="B78" s="50">
        <v>7</v>
      </c>
      <c r="C78" s="537"/>
      <c r="D78" s="537"/>
      <c r="E78" s="537"/>
      <c r="F78" s="537"/>
      <c r="G78" s="538"/>
    </row>
    <row r="79" spans="2:7" s="52" customFormat="1">
      <c r="B79" s="50">
        <v>8</v>
      </c>
      <c r="C79" s="537"/>
      <c r="D79" s="537"/>
      <c r="E79" s="537"/>
      <c r="F79" s="537"/>
      <c r="G79" s="538"/>
    </row>
    <row r="80" spans="2:7" s="52" customFormat="1">
      <c r="B80" s="50">
        <v>9</v>
      </c>
      <c r="C80" s="537"/>
      <c r="D80" s="537"/>
      <c r="E80" s="537"/>
      <c r="F80" s="537"/>
      <c r="G80" s="538"/>
    </row>
    <row r="81" spans="2:7" s="52" customFormat="1">
      <c r="B81" s="50">
        <v>10</v>
      </c>
      <c r="C81" s="537"/>
      <c r="D81" s="537"/>
      <c r="E81" s="537"/>
      <c r="F81" s="537"/>
      <c r="G81" s="538"/>
    </row>
    <row r="82" spans="2:7" s="52" customFormat="1">
      <c r="B82" s="50">
        <v>11</v>
      </c>
      <c r="C82" s="537"/>
      <c r="D82" s="537"/>
      <c r="E82" s="537"/>
      <c r="F82" s="537"/>
      <c r="G82" s="538"/>
    </row>
    <row r="83" spans="2:7" s="52" customFormat="1">
      <c r="B83" s="50">
        <v>12</v>
      </c>
      <c r="C83" s="537"/>
      <c r="D83" s="537"/>
      <c r="E83" s="537"/>
      <c r="F83" s="537"/>
      <c r="G83" s="538"/>
    </row>
    <row r="84" spans="2:7" s="52" customFormat="1">
      <c r="B84" s="50">
        <v>13</v>
      </c>
      <c r="C84" s="537"/>
      <c r="D84" s="537"/>
      <c r="E84" s="537"/>
      <c r="F84" s="537"/>
      <c r="G84" s="538"/>
    </row>
    <row r="85" spans="2:7" s="52" customFormat="1">
      <c r="B85" s="50">
        <v>14</v>
      </c>
      <c r="C85" s="537"/>
      <c r="D85" s="537"/>
      <c r="E85" s="537"/>
      <c r="F85" s="537"/>
      <c r="G85" s="538"/>
    </row>
    <row r="86" spans="2:7" s="52" customFormat="1">
      <c r="B86" s="50">
        <v>15</v>
      </c>
      <c r="C86" s="537"/>
      <c r="D86" s="537"/>
      <c r="E86" s="537"/>
      <c r="F86" s="537"/>
      <c r="G86" s="538"/>
    </row>
    <row r="87" spans="2:7" s="52" customFormat="1">
      <c r="B87" s="50">
        <v>16</v>
      </c>
      <c r="C87" s="537"/>
      <c r="D87" s="537"/>
      <c r="E87" s="537"/>
      <c r="F87" s="537"/>
      <c r="G87" s="538"/>
    </row>
    <row r="88" spans="2:7" s="52" customFormat="1">
      <c r="B88" s="50">
        <v>17</v>
      </c>
      <c r="C88" s="537"/>
      <c r="D88" s="537"/>
      <c r="E88" s="537"/>
      <c r="F88" s="537"/>
      <c r="G88" s="538"/>
    </row>
    <row r="89" spans="2:7" s="52" customFormat="1">
      <c r="B89" s="50">
        <v>18</v>
      </c>
      <c r="C89" s="537"/>
      <c r="D89" s="537"/>
      <c r="E89" s="537"/>
      <c r="F89" s="537"/>
      <c r="G89" s="538"/>
    </row>
    <row r="90" spans="2:7" s="52" customFormat="1">
      <c r="B90" s="50">
        <v>19</v>
      </c>
      <c r="C90" s="537"/>
      <c r="D90" s="537"/>
      <c r="E90" s="537"/>
      <c r="F90" s="537"/>
      <c r="G90" s="538"/>
    </row>
    <row r="91" spans="2:7" s="52" customFormat="1" ht="15" thickBot="1">
      <c r="B91" s="51">
        <v>20</v>
      </c>
      <c r="C91" s="539"/>
      <c r="D91" s="540"/>
      <c r="E91" s="540"/>
      <c r="F91" s="540"/>
      <c r="G91" s="541"/>
    </row>
    <row r="92" spans="2:7" s="52" customFormat="1" ht="15" thickBot="1">
      <c r="B92" s="70"/>
      <c r="G92" s="71"/>
    </row>
    <row r="93" spans="2:7" s="52" customFormat="1" ht="28.5" customHeight="1" thickBot="1">
      <c r="B93" s="511" t="s">
        <v>484</v>
      </c>
      <c r="C93" s="512"/>
      <c r="D93" s="512"/>
      <c r="E93" s="512"/>
      <c r="F93" s="512"/>
      <c r="G93" s="513"/>
    </row>
    <row r="94" spans="2:7" s="52" customFormat="1" ht="15" customHeight="1" thickBot="1">
      <c r="B94" s="360" t="s">
        <v>401</v>
      </c>
      <c r="C94" s="534" t="s">
        <v>486</v>
      </c>
      <c r="D94" s="535"/>
      <c r="E94" s="535"/>
      <c r="F94" s="535"/>
      <c r="G94" s="536"/>
    </row>
    <row r="95" spans="2:7" s="52" customFormat="1">
      <c r="B95" s="49">
        <v>1</v>
      </c>
      <c r="C95" s="531"/>
      <c r="D95" s="532"/>
      <c r="E95" s="532"/>
      <c r="F95" s="532"/>
      <c r="G95" s="533"/>
    </row>
    <row r="96" spans="2:7" s="52" customFormat="1" ht="15" customHeight="1">
      <c r="B96" s="50">
        <v>2</v>
      </c>
      <c r="C96" s="488"/>
      <c r="D96" s="489"/>
      <c r="E96" s="489"/>
      <c r="F96" s="489"/>
      <c r="G96" s="490"/>
    </row>
    <row r="97" spans="2:7" s="52" customFormat="1">
      <c r="B97" s="50">
        <v>3</v>
      </c>
      <c r="C97" s="488"/>
      <c r="D97" s="489"/>
      <c r="E97" s="489"/>
      <c r="F97" s="489"/>
      <c r="G97" s="490"/>
    </row>
    <row r="98" spans="2:7" s="52" customFormat="1">
      <c r="B98" s="50">
        <v>4</v>
      </c>
      <c r="C98" s="488"/>
      <c r="D98" s="489"/>
      <c r="E98" s="489"/>
      <c r="F98" s="489"/>
      <c r="G98" s="490"/>
    </row>
    <row r="99" spans="2:7" s="52" customFormat="1">
      <c r="B99" s="50">
        <v>5</v>
      </c>
      <c r="C99" s="488"/>
      <c r="D99" s="489"/>
      <c r="E99" s="489"/>
      <c r="F99" s="489"/>
      <c r="G99" s="490"/>
    </row>
    <row r="100" spans="2:7" s="52" customFormat="1">
      <c r="B100" s="50">
        <v>6</v>
      </c>
      <c r="C100" s="488"/>
      <c r="D100" s="489"/>
      <c r="E100" s="489"/>
      <c r="F100" s="489"/>
      <c r="G100" s="490"/>
    </row>
    <row r="101" spans="2:7" s="52" customFormat="1">
      <c r="B101" s="50">
        <v>7</v>
      </c>
      <c r="C101" s="488"/>
      <c r="D101" s="489"/>
      <c r="E101" s="489"/>
      <c r="F101" s="489"/>
      <c r="G101" s="490"/>
    </row>
    <row r="102" spans="2:7" s="52" customFormat="1">
      <c r="B102" s="50">
        <v>8</v>
      </c>
      <c r="C102" s="488"/>
      <c r="D102" s="489"/>
      <c r="E102" s="489"/>
      <c r="F102" s="489"/>
      <c r="G102" s="490"/>
    </row>
    <row r="103" spans="2:7" s="52" customFormat="1">
      <c r="B103" s="50">
        <v>9</v>
      </c>
      <c r="C103" s="488"/>
      <c r="D103" s="489"/>
      <c r="E103" s="489"/>
      <c r="F103" s="489"/>
      <c r="G103" s="490"/>
    </row>
    <row r="104" spans="2:7" s="52" customFormat="1">
      <c r="B104" s="50">
        <v>10</v>
      </c>
      <c r="C104" s="488"/>
      <c r="D104" s="489"/>
      <c r="E104" s="489"/>
      <c r="F104" s="489"/>
      <c r="G104" s="490"/>
    </row>
    <row r="105" spans="2:7" s="52" customFormat="1">
      <c r="B105" s="50">
        <v>11</v>
      </c>
      <c r="C105" s="488"/>
      <c r="D105" s="489"/>
      <c r="E105" s="489"/>
      <c r="F105" s="489"/>
      <c r="G105" s="490"/>
    </row>
    <row r="106" spans="2:7" s="52" customFormat="1">
      <c r="B106" s="50">
        <v>12</v>
      </c>
      <c r="C106" s="488"/>
      <c r="D106" s="489"/>
      <c r="E106" s="489"/>
      <c r="F106" s="489"/>
      <c r="G106" s="490"/>
    </row>
    <row r="107" spans="2:7" s="52" customFormat="1">
      <c r="B107" s="50">
        <v>13</v>
      </c>
      <c r="C107" s="488"/>
      <c r="D107" s="489"/>
      <c r="E107" s="489"/>
      <c r="F107" s="489"/>
      <c r="G107" s="490"/>
    </row>
    <row r="108" spans="2:7" s="52" customFormat="1">
      <c r="B108" s="50">
        <v>14</v>
      </c>
      <c r="C108" s="488"/>
      <c r="D108" s="489"/>
      <c r="E108" s="489"/>
      <c r="F108" s="489"/>
      <c r="G108" s="490"/>
    </row>
    <row r="109" spans="2:7" s="52" customFormat="1">
      <c r="B109" s="50">
        <v>15</v>
      </c>
      <c r="C109" s="488"/>
      <c r="D109" s="489"/>
      <c r="E109" s="489"/>
      <c r="F109" s="489"/>
      <c r="G109" s="490"/>
    </row>
    <row r="110" spans="2:7" s="52" customFormat="1">
      <c r="B110" s="50">
        <v>16</v>
      </c>
      <c r="C110" s="488"/>
      <c r="D110" s="489"/>
      <c r="E110" s="489"/>
      <c r="F110" s="489"/>
      <c r="G110" s="490"/>
    </row>
    <row r="111" spans="2:7" s="52" customFormat="1">
      <c r="B111" s="50">
        <v>17</v>
      </c>
      <c r="C111" s="488"/>
      <c r="D111" s="489"/>
      <c r="E111" s="489"/>
      <c r="F111" s="489"/>
      <c r="G111" s="490"/>
    </row>
    <row r="112" spans="2:7" s="52" customFormat="1">
      <c r="B112" s="50">
        <v>18</v>
      </c>
      <c r="C112" s="488"/>
      <c r="D112" s="489"/>
      <c r="E112" s="489"/>
      <c r="F112" s="489"/>
      <c r="G112" s="490"/>
    </row>
    <row r="113" spans="2:7" s="52" customFormat="1">
      <c r="B113" s="50">
        <v>19</v>
      </c>
      <c r="C113" s="488"/>
      <c r="D113" s="489"/>
      <c r="E113" s="489"/>
      <c r="F113" s="489"/>
      <c r="G113" s="490"/>
    </row>
    <row r="114" spans="2:7" s="52" customFormat="1" ht="15" thickBot="1">
      <c r="B114" s="51">
        <v>20</v>
      </c>
      <c r="C114" s="491"/>
      <c r="D114" s="492"/>
      <c r="E114" s="492"/>
      <c r="F114" s="492"/>
      <c r="G114" s="493"/>
    </row>
    <row r="115" spans="2:7" s="52" customFormat="1"/>
    <row r="116" spans="2:7" s="52" customFormat="1"/>
    <row r="117" spans="2:7" s="52" customFormat="1"/>
    <row r="118" spans="2:7" s="52" customFormat="1"/>
    <row r="119" spans="2:7" s="52" customFormat="1"/>
    <row r="120" spans="2:7" s="52" customFormat="1"/>
    <row r="121" spans="2:7" s="52" customFormat="1"/>
    <row r="122" spans="2:7" s="52" customFormat="1"/>
    <row r="123" spans="2:7" s="52" customFormat="1"/>
    <row r="124" spans="2:7" s="52" customFormat="1"/>
    <row r="125" spans="2:7" s="52" customFormat="1"/>
    <row r="126" spans="2:7" s="52" customFormat="1"/>
    <row r="127" spans="2:7" s="52" customFormat="1"/>
    <row r="128" spans="2:7" s="52" customFormat="1"/>
    <row r="129" s="52" customFormat="1"/>
    <row r="130" s="52" customFormat="1"/>
    <row r="131" s="52" customFormat="1"/>
    <row r="132" s="52" customFormat="1"/>
    <row r="133" s="52" customFormat="1"/>
    <row r="134" s="52" customFormat="1"/>
    <row r="135" s="52" customFormat="1"/>
    <row r="136" s="52" customFormat="1"/>
    <row r="137" s="52" customFormat="1"/>
    <row r="138" s="52" customFormat="1"/>
    <row r="139" s="52" customFormat="1"/>
    <row r="140" s="52" customFormat="1"/>
    <row r="141" s="52" customFormat="1"/>
    <row r="142" s="52" customFormat="1"/>
    <row r="143" s="52" customFormat="1"/>
    <row r="144" s="52" customFormat="1"/>
    <row r="145" s="52" customFormat="1"/>
    <row r="146" s="52" customFormat="1"/>
    <row r="147" s="52" customFormat="1"/>
    <row r="148" s="52" customFormat="1"/>
    <row r="149" s="52" customFormat="1"/>
    <row r="150" s="52" customFormat="1"/>
  </sheetData>
  <sheetProtection algorithmName="SHA-512" hashValue="LNMnSynHkZu+4dagJa5tBUC4WwK7q4aBAZ46CxX4ERcWkcNLiVM0+FzcxOptHFY8WnzspXir68fN+yNpbVIWlQ==" saltValue="wrts78DsrrSXX6TKUSFBfg==" spinCount="100000" sheet="1" formatCells="0" formatColumns="0" formatRows="0" insertRows="0" deleteRows="0" sort="0" autoFilter="0"/>
  <protectedRanges>
    <protectedRange sqref="G25:G68 G72:G91" name="AllowSortFilter"/>
  </protectedRanges>
  <dataConsolidate/>
  <mergeCells count="106">
    <mergeCell ref="C80:G80"/>
    <mergeCell ref="C81:G81"/>
    <mergeCell ref="C82:G82"/>
    <mergeCell ref="C83:G83"/>
    <mergeCell ref="C84:G84"/>
    <mergeCell ref="C85:G85"/>
    <mergeCell ref="C86:G86"/>
    <mergeCell ref="C87:G87"/>
    <mergeCell ref="C88:G88"/>
    <mergeCell ref="C71:G71"/>
    <mergeCell ref="C72:G72"/>
    <mergeCell ref="C73:G73"/>
    <mergeCell ref="C74:G74"/>
    <mergeCell ref="C75:G75"/>
    <mergeCell ref="C76:G76"/>
    <mergeCell ref="C77:G77"/>
    <mergeCell ref="C78:G78"/>
    <mergeCell ref="C79:G79"/>
    <mergeCell ref="C64:F64"/>
    <mergeCell ref="C65:F65"/>
    <mergeCell ref="C66:F66"/>
    <mergeCell ref="C67:F67"/>
    <mergeCell ref="C68:F68"/>
    <mergeCell ref="C59:F59"/>
    <mergeCell ref="C60:F60"/>
    <mergeCell ref="C61:F61"/>
    <mergeCell ref="C62:F62"/>
    <mergeCell ref="C63:F63"/>
    <mergeCell ref="C54:F54"/>
    <mergeCell ref="C55:F55"/>
    <mergeCell ref="C44:F44"/>
    <mergeCell ref="C56:F56"/>
    <mergeCell ref="C57:F57"/>
    <mergeCell ref="C58:F58"/>
    <mergeCell ref="C49:F49"/>
    <mergeCell ref="C50:F50"/>
    <mergeCell ref="C51:F51"/>
    <mergeCell ref="C52:F52"/>
    <mergeCell ref="C53:F53"/>
    <mergeCell ref="E11:G11"/>
    <mergeCell ref="B6:G6"/>
    <mergeCell ref="C95:G95"/>
    <mergeCell ref="B93:G93"/>
    <mergeCell ref="C94:G94"/>
    <mergeCell ref="C89:G89"/>
    <mergeCell ref="C90:G90"/>
    <mergeCell ref="C91:G91"/>
    <mergeCell ref="C30:F30"/>
    <mergeCell ref="E18:F18"/>
    <mergeCell ref="E17:G17"/>
    <mergeCell ref="E19:F19"/>
    <mergeCell ref="E20:F20"/>
    <mergeCell ref="E21:G21"/>
    <mergeCell ref="C45:F45"/>
    <mergeCell ref="C46:F46"/>
    <mergeCell ref="B23:G23"/>
    <mergeCell ref="C47:F47"/>
    <mergeCell ref="C48:F48"/>
    <mergeCell ref="C39:F39"/>
    <mergeCell ref="C40:F40"/>
    <mergeCell ref="C41:F41"/>
    <mergeCell ref="C42:F42"/>
    <mergeCell ref="C43:F43"/>
    <mergeCell ref="B4:G4"/>
    <mergeCell ref="C2:E3"/>
    <mergeCell ref="C21:D21"/>
    <mergeCell ref="B17:D17"/>
    <mergeCell ref="C19:D19"/>
    <mergeCell ref="C20:D20"/>
    <mergeCell ref="C18:D18"/>
    <mergeCell ref="C24:F24"/>
    <mergeCell ref="B70:G70"/>
    <mergeCell ref="C29:F29"/>
    <mergeCell ref="C31:F31"/>
    <mergeCell ref="C32:F32"/>
    <mergeCell ref="C33:F33"/>
    <mergeCell ref="C34:F34"/>
    <mergeCell ref="C35:F35"/>
    <mergeCell ref="C36:F36"/>
    <mergeCell ref="C37:F37"/>
    <mergeCell ref="C38:F38"/>
    <mergeCell ref="D5:G5"/>
    <mergeCell ref="C25:F25"/>
    <mergeCell ref="C26:F26"/>
    <mergeCell ref="C27:F27"/>
    <mergeCell ref="C28:F28"/>
    <mergeCell ref="B11:D11"/>
    <mergeCell ref="C111:G111"/>
    <mergeCell ref="C112:G112"/>
    <mergeCell ref="C113:G113"/>
    <mergeCell ref="C114:G114"/>
    <mergeCell ref="C106:G106"/>
    <mergeCell ref="C107:G107"/>
    <mergeCell ref="C108:G108"/>
    <mergeCell ref="C109:G109"/>
    <mergeCell ref="C96:G96"/>
    <mergeCell ref="C97:G97"/>
    <mergeCell ref="C98:G98"/>
    <mergeCell ref="C99:G99"/>
    <mergeCell ref="C100:G100"/>
    <mergeCell ref="C110:G110"/>
    <mergeCell ref="C101:G101"/>
    <mergeCell ref="C102:G102"/>
    <mergeCell ref="C103:G103"/>
    <mergeCell ref="C104:G104"/>
    <mergeCell ref="C105:G105"/>
  </mergeCells>
  <conditionalFormatting sqref="G18:G20">
    <cfRule type="cellIs" dxfId="14" priority="1" operator="lessThan">
      <formula>0.25</formula>
    </cfRule>
    <cfRule type="cellIs" dxfId="13" priority="2" operator="between">
      <formula>0.56</formula>
      <formula>0.25</formula>
    </cfRule>
    <cfRule type="cellIs" dxfId="12" priority="3" operator="between">
      <formula>0.56</formula>
      <formula>0.75</formula>
    </cfRule>
    <cfRule type="cellIs" dxfId="11" priority="4" operator="greaterThan">
      <formula>0.75</formula>
    </cfRule>
  </conditionalFormatting>
  <conditionalFormatting sqref="G25:G68">
    <cfRule type="cellIs" dxfId="10" priority="13" operator="equal">
      <formula>"NO"</formula>
    </cfRule>
    <cfRule type="cellIs" dxfId="9" priority="14" operator="equal">
      <formula>"YES"</formula>
    </cfRule>
  </conditionalFormatting>
  <dataValidations count="3">
    <dataValidation allowBlank="1" sqref="C24" xr:uid="{3F0095F5-E7D7-40B5-A09C-5A1B7014F7D1}"/>
    <dataValidation type="list" allowBlank="1" showInputMessage="1" showErrorMessage="1" sqref="G26:G68" xr:uid="{705CC58C-8E72-4BE8-85EC-177C3146AAEA}">
      <formula1>" Minor, Major, Critical"</formula1>
    </dataValidation>
    <dataValidation type="list" allowBlank="1" showInputMessage="1" showErrorMessage="1" sqref="G25" xr:uid="{CC9A5959-00DB-46EB-A281-84325B7771ED}">
      <formula1>"Minor, Major, Critical"</formula1>
    </dataValidation>
  </dataValidations>
  <pageMargins left="0.7" right="0.7" top="0.75" bottom="0.75" header="0.3" footer="0.3"/>
  <pageSetup scale="57" orientation="portrait" r:id="rId1"/>
  <ignoredErrors>
    <ignoredError sqref="C12:C15 D12:D15 F12:F15 G12:G15 G7:G8 E7:E8 C7:C8" unlockedFormula="1"/>
  </ignoredError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0FFB0-8C4B-4220-B907-E44FC68614B7}">
  <sheetPr>
    <tabColor rgb="FF7030A0"/>
  </sheetPr>
  <dimension ref="B1:O74"/>
  <sheetViews>
    <sheetView showGridLines="0" zoomScale="80" zoomScaleNormal="80" workbookViewId="0">
      <selection activeCell="K18" sqref="K18"/>
    </sheetView>
  </sheetViews>
  <sheetFormatPr baseColWidth="10" defaultColWidth="11.5" defaultRowHeight="15"/>
  <cols>
    <col min="1" max="1" width="1.5" style="9" customWidth="1"/>
    <col min="2" max="2" width="11.5" style="9"/>
    <col min="3" max="7" width="8.5" style="9" customWidth="1"/>
    <col min="8" max="8" width="34.6640625" style="9" customWidth="1"/>
    <col min="9" max="9" width="18" style="9" customWidth="1"/>
    <col min="10" max="10" width="20.5" style="9" customWidth="1"/>
    <col min="11" max="11" width="29.5" style="9" customWidth="1"/>
    <col min="12" max="12" width="40" style="9" customWidth="1"/>
    <col min="13" max="13" width="14" style="9" customWidth="1"/>
    <col min="14" max="14" width="22.6640625" style="9" customWidth="1"/>
    <col min="15" max="15" width="28.33203125" style="9" customWidth="1"/>
    <col min="16" max="16384" width="11.5" style="9"/>
  </cols>
  <sheetData>
    <row r="1" spans="2:15" ht="7.5" customHeight="1" thickBot="1"/>
    <row r="2" spans="2:15" s="13" customFormat="1" ht="21" thickBot="1">
      <c r="B2" s="429" t="s">
        <v>402</v>
      </c>
      <c r="C2" s="392"/>
      <c r="D2" s="392"/>
      <c r="E2" s="392"/>
      <c r="F2" s="392"/>
      <c r="G2" s="392"/>
      <c r="H2" s="392"/>
      <c r="I2" s="392"/>
      <c r="J2" s="392"/>
      <c r="K2" s="392"/>
      <c r="L2" s="392"/>
      <c r="M2" s="407"/>
      <c r="N2" s="220" t="s">
        <v>1</v>
      </c>
      <c r="O2" s="220" t="str">
        <f>'HISTORY OF CHANGES'!H2</f>
        <v>Revision H</v>
      </c>
    </row>
    <row r="3" spans="2:15" s="13" customFormat="1" ht="47.25" customHeight="1" thickBot="1">
      <c r="B3" s="430"/>
      <c r="C3" s="393"/>
      <c r="D3" s="393"/>
      <c r="E3" s="393"/>
      <c r="F3" s="393"/>
      <c r="G3" s="393"/>
      <c r="H3" s="393"/>
      <c r="I3" s="393"/>
      <c r="J3" s="393"/>
      <c r="K3" s="393"/>
      <c r="L3" s="393"/>
      <c r="M3" s="408"/>
      <c r="N3" s="220" t="s">
        <v>2</v>
      </c>
      <c r="O3" s="220" t="s">
        <v>3</v>
      </c>
    </row>
    <row r="4" spans="2:15" s="10" customFormat="1" ht="27" thickBot="1">
      <c r="B4" s="444"/>
      <c r="C4" s="445"/>
      <c r="D4" s="445"/>
      <c r="E4" s="445"/>
      <c r="F4" s="445"/>
      <c r="G4" s="445"/>
      <c r="H4" s="445"/>
      <c r="I4" s="445"/>
      <c r="J4" s="445"/>
      <c r="K4" s="445"/>
      <c r="L4" s="445"/>
      <c r="M4" s="445"/>
      <c r="N4" s="445"/>
      <c r="O4" s="446"/>
    </row>
    <row r="5" spans="2:15" s="14" customFormat="1" ht="23.25" customHeight="1" thickBot="1">
      <c r="B5" s="562" t="s">
        <v>403</v>
      </c>
      <c r="C5" s="563"/>
      <c r="D5" s="566">
        <f>'SUPPLIER INFORMATION'!C10</f>
        <v>0</v>
      </c>
      <c r="E5" s="567"/>
      <c r="F5" s="567"/>
      <c r="G5" s="568"/>
      <c r="H5" s="556" t="s">
        <v>404</v>
      </c>
      <c r="I5" s="557"/>
      <c r="J5" s="557"/>
      <c r="K5" s="557"/>
      <c r="L5" s="557"/>
      <c r="M5" s="557"/>
      <c r="N5" s="557"/>
      <c r="O5" s="558"/>
    </row>
    <row r="6" spans="2:15" s="14" customFormat="1" ht="23.25" customHeight="1" thickBot="1">
      <c r="B6" s="564" t="s">
        <v>405</v>
      </c>
      <c r="C6" s="565"/>
      <c r="D6" s="566" t="str">
        <f>'REPORT DOCUMENT'!C5</f>
        <v>SELECT</v>
      </c>
      <c r="E6" s="567"/>
      <c r="F6" s="567"/>
      <c r="G6" s="568"/>
      <c r="H6" s="559"/>
      <c r="I6" s="560"/>
      <c r="J6" s="560"/>
      <c r="K6" s="560"/>
      <c r="L6" s="560"/>
      <c r="M6" s="560"/>
      <c r="N6" s="560"/>
      <c r="O6" s="561"/>
    </row>
    <row r="7" spans="2:15" s="14" customFormat="1" ht="32.5" customHeight="1" thickBot="1">
      <c r="B7" s="222" t="s">
        <v>79</v>
      </c>
      <c r="C7" s="569" t="s">
        <v>406</v>
      </c>
      <c r="D7" s="570"/>
      <c r="E7" s="570"/>
      <c r="F7" s="570"/>
      <c r="G7" s="571"/>
      <c r="H7" s="222" t="s">
        <v>407</v>
      </c>
      <c r="I7" s="222" t="s">
        <v>408</v>
      </c>
      <c r="J7" s="222" t="s">
        <v>409</v>
      </c>
      <c r="K7" s="222" t="s">
        <v>410</v>
      </c>
      <c r="L7" s="223" t="s">
        <v>411</v>
      </c>
      <c r="M7" s="223" t="s">
        <v>412</v>
      </c>
      <c r="N7" s="223" t="s">
        <v>413</v>
      </c>
      <c r="O7" s="224" t="s">
        <v>414</v>
      </c>
    </row>
    <row r="8" spans="2:15" s="59" customFormat="1" ht="21.25" customHeight="1">
      <c r="B8" s="297">
        <v>1</v>
      </c>
      <c r="C8" s="572" t="str">
        <f>IF('REPORT DOCUMENT'!G25="yes",'REPORT DOCUMENT'!C25&amp;" "&amp;F24,"")</f>
        <v/>
      </c>
      <c r="D8" s="572"/>
      <c r="E8" s="572"/>
      <c r="F8" s="572"/>
      <c r="G8" s="572"/>
      <c r="H8" s="88"/>
      <c r="I8" s="89"/>
      <c r="J8" s="89"/>
      <c r="K8" s="89"/>
      <c r="L8" s="90"/>
      <c r="M8" s="91" t="s">
        <v>415</v>
      </c>
      <c r="N8" s="91"/>
      <c r="O8" s="92" t="s">
        <v>415</v>
      </c>
    </row>
    <row r="9" spans="2:15" s="59" customFormat="1" ht="21.25" customHeight="1">
      <c r="B9" s="298">
        <v>2</v>
      </c>
      <c r="C9" s="553" t="str">
        <f>IF('REPORT DOCUMENT'!G26="yes",'REPORT DOCUMENT'!C26&amp;" "&amp;F25,"")</f>
        <v/>
      </c>
      <c r="D9" s="554"/>
      <c r="E9" s="554"/>
      <c r="F9" s="554"/>
      <c r="G9" s="555"/>
      <c r="H9" s="55"/>
      <c r="I9" s="56"/>
      <c r="J9" s="56"/>
      <c r="K9" s="56"/>
      <c r="L9" s="57"/>
      <c r="M9" s="53" t="s">
        <v>415</v>
      </c>
      <c r="N9" s="58"/>
      <c r="O9" s="54" t="s">
        <v>415</v>
      </c>
    </row>
    <row r="10" spans="2:15" s="59" customFormat="1" ht="21.25" customHeight="1">
      <c r="B10" s="298">
        <v>3</v>
      </c>
      <c r="C10" s="553" t="str">
        <f>IF('REPORT DOCUMENT'!G27="yes",'REPORT DOCUMENT'!C27&amp;" "&amp;F26,"")</f>
        <v/>
      </c>
      <c r="D10" s="554"/>
      <c r="E10" s="554"/>
      <c r="F10" s="554"/>
      <c r="G10" s="555"/>
      <c r="H10" s="55"/>
      <c r="I10" s="56"/>
      <c r="J10" s="56"/>
      <c r="K10" s="56"/>
      <c r="L10" s="57"/>
      <c r="M10" s="53" t="s">
        <v>415</v>
      </c>
      <c r="N10" s="58"/>
      <c r="O10" s="54" t="s">
        <v>415</v>
      </c>
    </row>
    <row r="11" spans="2:15" s="59" customFormat="1" ht="21.25" customHeight="1">
      <c r="B11" s="298">
        <v>4</v>
      </c>
      <c r="C11" s="552" t="str">
        <f>IF('REPORT DOCUMENT'!G28="yes",'REPORT DOCUMENT'!C28&amp;" "&amp;F27,"")</f>
        <v/>
      </c>
      <c r="D11" s="552"/>
      <c r="E11" s="552"/>
      <c r="F11" s="552"/>
      <c r="G11" s="552"/>
      <c r="H11" s="55"/>
      <c r="I11" s="56"/>
      <c r="J11" s="56"/>
      <c r="K11" s="56"/>
      <c r="L11" s="57"/>
      <c r="M11" s="53" t="s">
        <v>415</v>
      </c>
      <c r="N11" s="58"/>
      <c r="O11" s="54" t="s">
        <v>415</v>
      </c>
    </row>
    <row r="12" spans="2:15" s="59" customFormat="1" ht="21.25" customHeight="1">
      <c r="B12" s="298">
        <v>5</v>
      </c>
      <c r="C12" s="552"/>
      <c r="D12" s="552"/>
      <c r="E12" s="552"/>
      <c r="F12" s="552"/>
      <c r="G12" s="552"/>
      <c r="H12" s="55"/>
      <c r="I12" s="56"/>
      <c r="J12" s="56"/>
      <c r="K12" s="56"/>
      <c r="L12" s="57"/>
      <c r="M12" s="53" t="s">
        <v>415</v>
      </c>
      <c r="N12" s="58"/>
      <c r="O12" s="54" t="s">
        <v>415</v>
      </c>
    </row>
    <row r="13" spans="2:15" s="59" customFormat="1" ht="21.25" customHeight="1">
      <c r="B13" s="298">
        <v>6</v>
      </c>
      <c r="C13" s="552"/>
      <c r="D13" s="552"/>
      <c r="E13" s="552"/>
      <c r="F13" s="552"/>
      <c r="G13" s="552"/>
      <c r="H13" s="55"/>
      <c r="I13" s="56"/>
      <c r="J13" s="56"/>
      <c r="K13" s="56"/>
      <c r="L13" s="57"/>
      <c r="M13" s="53" t="s">
        <v>415</v>
      </c>
      <c r="N13" s="58"/>
      <c r="O13" s="54" t="s">
        <v>415</v>
      </c>
    </row>
    <row r="14" spans="2:15" s="59" customFormat="1" ht="21.25" customHeight="1">
      <c r="B14" s="298">
        <v>7</v>
      </c>
      <c r="C14" s="552" t="str">
        <f>IF('REPORT DOCUMENT'!G31="yes",'REPORT DOCUMENT'!C31&amp;" "&amp;F30,"")</f>
        <v/>
      </c>
      <c r="D14" s="552"/>
      <c r="E14" s="552"/>
      <c r="F14" s="552"/>
      <c r="G14" s="552"/>
      <c r="H14" s="55"/>
      <c r="I14" s="56"/>
      <c r="J14" s="56"/>
      <c r="K14" s="56"/>
      <c r="L14" s="57"/>
      <c r="M14" s="53" t="s">
        <v>415</v>
      </c>
      <c r="N14" s="58"/>
      <c r="O14" s="54" t="s">
        <v>415</v>
      </c>
    </row>
    <row r="15" spans="2:15" s="59" customFormat="1" ht="21.25" customHeight="1">
      <c r="B15" s="298">
        <v>8</v>
      </c>
      <c r="C15" s="552" t="str">
        <f>IF('REPORT DOCUMENT'!G32="yes",'REPORT DOCUMENT'!C32&amp;" "&amp;F31,"")</f>
        <v/>
      </c>
      <c r="D15" s="552"/>
      <c r="E15" s="552"/>
      <c r="F15" s="552"/>
      <c r="G15" s="552"/>
      <c r="H15" s="55"/>
      <c r="I15" s="56"/>
      <c r="J15" s="56"/>
      <c r="K15" s="56"/>
      <c r="L15" s="57"/>
      <c r="M15" s="53" t="s">
        <v>415</v>
      </c>
      <c r="N15" s="58"/>
      <c r="O15" s="54" t="s">
        <v>415</v>
      </c>
    </row>
    <row r="16" spans="2:15" s="59" customFormat="1" ht="21.25" customHeight="1">
      <c r="B16" s="298">
        <v>9</v>
      </c>
      <c r="C16" s="552" t="str">
        <f>IF('REPORT DOCUMENT'!G33="yes",'REPORT DOCUMENT'!C33&amp;" "&amp;F32,"")</f>
        <v/>
      </c>
      <c r="D16" s="552"/>
      <c r="E16" s="552"/>
      <c r="F16" s="552"/>
      <c r="G16" s="552"/>
      <c r="H16" s="55"/>
      <c r="I16" s="56"/>
      <c r="J16" s="56"/>
      <c r="K16" s="56"/>
      <c r="L16" s="57"/>
      <c r="M16" s="53" t="s">
        <v>415</v>
      </c>
      <c r="N16" s="58"/>
      <c r="O16" s="54" t="s">
        <v>415</v>
      </c>
    </row>
    <row r="17" spans="2:15" s="59" customFormat="1" ht="21.25" customHeight="1">
      <c r="B17" s="298">
        <v>10</v>
      </c>
      <c r="C17" s="552" t="str">
        <f>IF('REPORT DOCUMENT'!G34="yes",'REPORT DOCUMENT'!C34&amp;" "&amp;F33,"")</f>
        <v/>
      </c>
      <c r="D17" s="552"/>
      <c r="E17" s="552"/>
      <c r="F17" s="552"/>
      <c r="G17" s="552"/>
      <c r="H17" s="55"/>
      <c r="I17" s="56"/>
      <c r="J17" s="56"/>
      <c r="K17" s="56"/>
      <c r="L17" s="57"/>
      <c r="M17" s="53" t="s">
        <v>415</v>
      </c>
      <c r="N17" s="58"/>
      <c r="O17" s="54" t="s">
        <v>415</v>
      </c>
    </row>
    <row r="18" spans="2:15" s="59" customFormat="1" ht="21.25" customHeight="1">
      <c r="B18" s="298">
        <v>11</v>
      </c>
      <c r="C18" s="552" t="str">
        <f>IF('REPORT DOCUMENT'!G35="yes",'REPORT DOCUMENT'!C35&amp;" "&amp;F34,"")</f>
        <v/>
      </c>
      <c r="D18" s="552"/>
      <c r="E18" s="552"/>
      <c r="F18" s="552"/>
      <c r="G18" s="552"/>
      <c r="H18" s="55"/>
      <c r="I18" s="56"/>
      <c r="J18" s="56"/>
      <c r="K18" s="56"/>
      <c r="L18" s="57"/>
      <c r="M18" s="53" t="s">
        <v>415</v>
      </c>
      <c r="N18" s="58"/>
      <c r="O18" s="54" t="s">
        <v>415</v>
      </c>
    </row>
    <row r="19" spans="2:15" s="59" customFormat="1" ht="21.25" customHeight="1">
      <c r="B19" s="298">
        <v>12</v>
      </c>
      <c r="C19" s="552" t="str">
        <f>IF('REPORT DOCUMENT'!G36="yes",'REPORT DOCUMENT'!C36&amp;" "&amp;F35,"")</f>
        <v/>
      </c>
      <c r="D19" s="552"/>
      <c r="E19" s="552"/>
      <c r="F19" s="552"/>
      <c r="G19" s="552"/>
      <c r="H19" s="55"/>
      <c r="I19" s="56"/>
      <c r="J19" s="56"/>
      <c r="K19" s="56"/>
      <c r="L19" s="57"/>
      <c r="M19" s="53" t="s">
        <v>415</v>
      </c>
      <c r="N19" s="58"/>
      <c r="O19" s="54" t="s">
        <v>415</v>
      </c>
    </row>
    <row r="20" spans="2:15" s="59" customFormat="1" ht="21.25" customHeight="1">
      <c r="B20" s="298">
        <v>13</v>
      </c>
      <c r="C20" s="552" t="str">
        <f>IF('REPORT DOCUMENT'!G37="yes",'REPORT DOCUMENT'!C37&amp;" "&amp;F36,"")</f>
        <v/>
      </c>
      <c r="D20" s="552"/>
      <c r="E20" s="552"/>
      <c r="F20" s="552"/>
      <c r="G20" s="552"/>
      <c r="H20" s="55"/>
      <c r="I20" s="56"/>
      <c r="J20" s="56"/>
      <c r="K20" s="56"/>
      <c r="L20" s="57"/>
      <c r="M20" s="53" t="s">
        <v>415</v>
      </c>
      <c r="N20" s="58"/>
      <c r="O20" s="54" t="s">
        <v>415</v>
      </c>
    </row>
    <row r="21" spans="2:15" s="59" customFormat="1" ht="21.25" customHeight="1">
      <c r="B21" s="298">
        <v>14</v>
      </c>
      <c r="C21" s="552" t="str">
        <f>IF('REPORT DOCUMENT'!G38="yes",'REPORT DOCUMENT'!C38&amp;" "&amp;F37,"")</f>
        <v/>
      </c>
      <c r="D21" s="552"/>
      <c r="E21" s="552"/>
      <c r="F21" s="552"/>
      <c r="G21" s="552"/>
      <c r="H21" s="55"/>
      <c r="I21" s="56"/>
      <c r="J21" s="56"/>
      <c r="K21" s="56"/>
      <c r="L21" s="57"/>
      <c r="M21" s="53" t="s">
        <v>415</v>
      </c>
      <c r="N21" s="58"/>
      <c r="O21" s="54" t="s">
        <v>415</v>
      </c>
    </row>
    <row r="22" spans="2:15" s="59" customFormat="1" ht="21.25" customHeight="1">
      <c r="B22" s="298">
        <v>15</v>
      </c>
      <c r="C22" s="552" t="str">
        <f>IF('REPORT DOCUMENT'!G39="yes",'REPORT DOCUMENT'!C39&amp;" "&amp;F38,"")</f>
        <v/>
      </c>
      <c r="D22" s="552"/>
      <c r="E22" s="552"/>
      <c r="F22" s="552"/>
      <c r="G22" s="552"/>
      <c r="H22" s="55"/>
      <c r="I22" s="56"/>
      <c r="J22" s="56"/>
      <c r="K22" s="56"/>
      <c r="L22" s="57"/>
      <c r="M22" s="53" t="s">
        <v>415</v>
      </c>
      <c r="N22" s="58"/>
      <c r="O22" s="54" t="s">
        <v>415</v>
      </c>
    </row>
    <row r="23" spans="2:15" s="59" customFormat="1" ht="21.25" customHeight="1">
      <c r="B23" s="298">
        <v>16</v>
      </c>
      <c r="C23" s="552" t="str">
        <f>IF('REPORT DOCUMENT'!G40="yes",'REPORT DOCUMENT'!C40&amp;" "&amp;F39,"")</f>
        <v/>
      </c>
      <c r="D23" s="552"/>
      <c r="E23" s="552"/>
      <c r="F23" s="552"/>
      <c r="G23" s="552"/>
      <c r="H23" s="55"/>
      <c r="I23" s="56"/>
      <c r="J23" s="56"/>
      <c r="K23" s="56"/>
      <c r="L23" s="57"/>
      <c r="M23" s="53" t="s">
        <v>415</v>
      </c>
      <c r="N23" s="58"/>
      <c r="O23" s="54" t="s">
        <v>415</v>
      </c>
    </row>
    <row r="24" spans="2:15" s="59" customFormat="1" ht="21.25" customHeight="1">
      <c r="B24" s="298">
        <v>17</v>
      </c>
      <c r="C24" s="552" t="str">
        <f>IF('REPORT DOCUMENT'!G41="yes",'REPORT DOCUMENT'!C41&amp;" "&amp;F40,"")</f>
        <v/>
      </c>
      <c r="D24" s="552"/>
      <c r="E24" s="552"/>
      <c r="F24" s="552"/>
      <c r="G24" s="552"/>
      <c r="H24" s="55"/>
      <c r="I24" s="56"/>
      <c r="J24" s="56"/>
      <c r="K24" s="56"/>
      <c r="L24" s="57"/>
      <c r="M24" s="53" t="s">
        <v>415</v>
      </c>
      <c r="N24" s="58"/>
      <c r="O24" s="54" t="s">
        <v>415</v>
      </c>
    </row>
    <row r="25" spans="2:15" s="59" customFormat="1" ht="21.25" customHeight="1">
      <c r="B25" s="298">
        <v>18</v>
      </c>
      <c r="C25" s="552" t="str">
        <f>IF('REPORT DOCUMENT'!G42="yes",'REPORT DOCUMENT'!C42&amp;" "&amp;F41,"")</f>
        <v/>
      </c>
      <c r="D25" s="552"/>
      <c r="E25" s="552"/>
      <c r="F25" s="552"/>
      <c r="G25" s="552"/>
      <c r="H25" s="55"/>
      <c r="I25" s="56"/>
      <c r="J25" s="56"/>
      <c r="K25" s="56"/>
      <c r="L25" s="57"/>
      <c r="M25" s="53" t="s">
        <v>415</v>
      </c>
      <c r="N25" s="58"/>
      <c r="O25" s="54" t="s">
        <v>415</v>
      </c>
    </row>
    <row r="26" spans="2:15" s="59" customFormat="1" ht="21.25" customHeight="1">
      <c r="B26" s="298">
        <v>19</v>
      </c>
      <c r="C26" s="552" t="str">
        <f>IF('REPORT DOCUMENT'!G43="yes",'REPORT DOCUMENT'!C43&amp;" "&amp;F42,"")</f>
        <v/>
      </c>
      <c r="D26" s="552"/>
      <c r="E26" s="552"/>
      <c r="F26" s="552"/>
      <c r="G26" s="552"/>
      <c r="H26" s="55"/>
      <c r="I26" s="56"/>
      <c r="J26" s="56"/>
      <c r="K26" s="56"/>
      <c r="L26" s="57"/>
      <c r="M26" s="53" t="s">
        <v>415</v>
      </c>
      <c r="N26" s="58"/>
      <c r="O26" s="54" t="s">
        <v>415</v>
      </c>
    </row>
    <row r="27" spans="2:15" s="59" customFormat="1" ht="21.25" customHeight="1">
      <c r="B27" s="298">
        <v>20</v>
      </c>
      <c r="C27" s="552" t="str">
        <f>IF('REPORT DOCUMENT'!G44="yes",'REPORT DOCUMENT'!C44&amp;" "&amp;F43,"")</f>
        <v/>
      </c>
      <c r="D27" s="552"/>
      <c r="E27" s="552"/>
      <c r="F27" s="552"/>
      <c r="G27" s="552"/>
      <c r="H27" s="55"/>
      <c r="I27" s="56"/>
      <c r="J27" s="56"/>
      <c r="K27" s="56"/>
      <c r="L27" s="57"/>
      <c r="M27" s="53" t="s">
        <v>415</v>
      </c>
      <c r="N27" s="58"/>
      <c r="O27" s="54" t="s">
        <v>415</v>
      </c>
    </row>
    <row r="28" spans="2:15" s="59" customFormat="1" ht="21.25" customHeight="1">
      <c r="B28" s="298">
        <v>21</v>
      </c>
      <c r="C28" s="552" t="str">
        <f>IF('REPORT DOCUMENT'!G45="yes",'REPORT DOCUMENT'!C45&amp;" "&amp;F44,"")</f>
        <v/>
      </c>
      <c r="D28" s="552"/>
      <c r="E28" s="552"/>
      <c r="F28" s="552"/>
      <c r="G28" s="552"/>
      <c r="H28" s="55"/>
      <c r="I28" s="56"/>
      <c r="J28" s="56"/>
      <c r="K28" s="56"/>
      <c r="L28" s="57"/>
      <c r="M28" s="53" t="s">
        <v>415</v>
      </c>
      <c r="N28" s="58"/>
      <c r="O28" s="54" t="s">
        <v>415</v>
      </c>
    </row>
    <row r="29" spans="2:15" s="59" customFormat="1" ht="21.25" customHeight="1">
      <c r="B29" s="298">
        <v>22</v>
      </c>
      <c r="C29" s="552" t="str">
        <f>IF('REPORT DOCUMENT'!G46="yes",'REPORT DOCUMENT'!C46&amp;" "&amp;F45,"")</f>
        <v/>
      </c>
      <c r="D29" s="552"/>
      <c r="E29" s="552"/>
      <c r="F29" s="552"/>
      <c r="G29" s="552"/>
      <c r="H29" s="55"/>
      <c r="I29" s="56"/>
      <c r="J29" s="56"/>
      <c r="K29" s="56"/>
      <c r="L29" s="57"/>
      <c r="M29" s="53" t="s">
        <v>415</v>
      </c>
      <c r="N29" s="58"/>
      <c r="O29" s="54" t="s">
        <v>415</v>
      </c>
    </row>
    <row r="30" spans="2:15" s="59" customFormat="1" ht="21.25" customHeight="1">
      <c r="B30" s="298">
        <v>23</v>
      </c>
      <c r="C30" s="552" t="str">
        <f>IF('REPORT DOCUMENT'!G47="yes",'REPORT DOCUMENT'!C47&amp;" "&amp;F46,"")</f>
        <v/>
      </c>
      <c r="D30" s="552"/>
      <c r="E30" s="552"/>
      <c r="F30" s="552"/>
      <c r="G30" s="552"/>
      <c r="H30" s="55"/>
      <c r="I30" s="56"/>
      <c r="J30" s="56"/>
      <c r="K30" s="56"/>
      <c r="L30" s="57"/>
      <c r="M30" s="53" t="s">
        <v>415</v>
      </c>
      <c r="N30" s="58"/>
      <c r="O30" s="54" t="s">
        <v>415</v>
      </c>
    </row>
    <row r="31" spans="2:15" s="59" customFormat="1" ht="21.25" customHeight="1">
      <c r="B31" s="298">
        <v>24</v>
      </c>
      <c r="C31" s="552" t="str">
        <f>IF('REPORT DOCUMENT'!G48="yes",'REPORT DOCUMENT'!C48&amp;" "&amp;F47,"")</f>
        <v/>
      </c>
      <c r="D31" s="552"/>
      <c r="E31" s="552"/>
      <c r="F31" s="552"/>
      <c r="G31" s="552"/>
      <c r="H31" s="55"/>
      <c r="I31" s="56"/>
      <c r="J31" s="56"/>
      <c r="K31" s="56"/>
      <c r="L31" s="57"/>
      <c r="M31" s="53" t="s">
        <v>415</v>
      </c>
      <c r="N31" s="58"/>
      <c r="O31" s="54" t="s">
        <v>415</v>
      </c>
    </row>
    <row r="32" spans="2:15" s="59" customFormat="1" ht="21.25" customHeight="1">
      <c r="B32" s="298">
        <v>25</v>
      </c>
      <c r="C32" s="552" t="str">
        <f>IF('REPORT DOCUMENT'!G49="yes",'REPORT DOCUMENT'!C49&amp;" "&amp;F48,"")</f>
        <v/>
      </c>
      <c r="D32" s="552"/>
      <c r="E32" s="552"/>
      <c r="F32" s="552"/>
      <c r="G32" s="552"/>
      <c r="H32" s="55"/>
      <c r="I32" s="56"/>
      <c r="J32" s="56"/>
      <c r="K32" s="56"/>
      <c r="L32" s="57"/>
      <c r="M32" s="53" t="s">
        <v>415</v>
      </c>
      <c r="N32" s="58"/>
      <c r="O32" s="54" t="s">
        <v>415</v>
      </c>
    </row>
    <row r="33" spans="2:15" s="59" customFormat="1" ht="21.25" customHeight="1">
      <c r="B33" s="298">
        <v>26</v>
      </c>
      <c r="C33" s="552" t="str">
        <f>IF('REPORT DOCUMENT'!G50="yes",'REPORT DOCUMENT'!C50&amp;" "&amp;F49,"")</f>
        <v/>
      </c>
      <c r="D33" s="552"/>
      <c r="E33" s="552"/>
      <c r="F33" s="552"/>
      <c r="G33" s="552"/>
      <c r="H33" s="55"/>
      <c r="I33" s="56"/>
      <c r="J33" s="56"/>
      <c r="K33" s="56"/>
      <c r="L33" s="57"/>
      <c r="M33" s="53" t="s">
        <v>415</v>
      </c>
      <c r="N33" s="58"/>
      <c r="O33" s="54" t="s">
        <v>415</v>
      </c>
    </row>
    <row r="34" spans="2:15" s="59" customFormat="1" ht="21.25" customHeight="1">
      <c r="B34" s="298">
        <v>27</v>
      </c>
      <c r="C34" s="552" t="str">
        <f>IF('REPORT DOCUMENT'!G51="yes",'REPORT DOCUMENT'!C51&amp;" "&amp;F50,"")</f>
        <v/>
      </c>
      <c r="D34" s="552"/>
      <c r="E34" s="552"/>
      <c r="F34" s="552"/>
      <c r="G34" s="552"/>
      <c r="H34" s="55"/>
      <c r="I34" s="56"/>
      <c r="J34" s="56"/>
      <c r="K34" s="56"/>
      <c r="L34" s="57"/>
      <c r="M34" s="53" t="s">
        <v>415</v>
      </c>
      <c r="N34" s="58"/>
      <c r="O34" s="54" t="s">
        <v>415</v>
      </c>
    </row>
    <row r="35" spans="2:15" s="59" customFormat="1" ht="21.25" customHeight="1">
      <c r="B35" s="298">
        <v>28</v>
      </c>
      <c r="C35" s="552" t="str">
        <f>IF('REPORT DOCUMENT'!G52="yes",'REPORT DOCUMENT'!C52&amp;" "&amp;F51,"")</f>
        <v/>
      </c>
      <c r="D35" s="552"/>
      <c r="E35" s="552"/>
      <c r="F35" s="552"/>
      <c r="G35" s="552"/>
      <c r="H35" s="55"/>
      <c r="I35" s="56"/>
      <c r="J35" s="56"/>
      <c r="K35" s="56"/>
      <c r="L35" s="57"/>
      <c r="M35" s="53" t="s">
        <v>415</v>
      </c>
      <c r="N35" s="58"/>
      <c r="O35" s="54" t="s">
        <v>415</v>
      </c>
    </row>
    <row r="36" spans="2:15" s="59" customFormat="1" ht="21.25" customHeight="1">
      <c r="B36" s="298">
        <v>29</v>
      </c>
      <c r="C36" s="552" t="str">
        <f>IF('REPORT DOCUMENT'!G53="yes",'REPORT DOCUMENT'!C53&amp;" "&amp;F52,"")</f>
        <v/>
      </c>
      <c r="D36" s="552"/>
      <c r="E36" s="552"/>
      <c r="F36" s="552"/>
      <c r="G36" s="552"/>
      <c r="H36" s="55"/>
      <c r="I36" s="56"/>
      <c r="J36" s="56"/>
      <c r="K36" s="56"/>
      <c r="L36" s="57"/>
      <c r="M36" s="53" t="s">
        <v>415</v>
      </c>
      <c r="N36" s="58"/>
      <c r="O36" s="54" t="s">
        <v>415</v>
      </c>
    </row>
    <row r="37" spans="2:15" s="59" customFormat="1" ht="21.25" customHeight="1">
      <c r="B37" s="298">
        <v>30</v>
      </c>
      <c r="C37" s="552" t="str">
        <f>IF('REPORT DOCUMENT'!G54="yes",'REPORT DOCUMENT'!C54&amp;" "&amp;F53,"")</f>
        <v/>
      </c>
      <c r="D37" s="552"/>
      <c r="E37" s="552"/>
      <c r="F37" s="552"/>
      <c r="G37" s="552"/>
      <c r="H37" s="55"/>
      <c r="I37" s="56"/>
      <c r="J37" s="56"/>
      <c r="K37" s="56"/>
      <c r="L37" s="57"/>
      <c r="M37" s="53" t="s">
        <v>415</v>
      </c>
      <c r="N37" s="58"/>
      <c r="O37" s="54" t="s">
        <v>415</v>
      </c>
    </row>
    <row r="38" spans="2:15" s="59" customFormat="1" ht="21.25" customHeight="1">
      <c r="B38" s="298">
        <v>31</v>
      </c>
      <c r="C38" s="552" t="str">
        <f>IF('REPORT DOCUMENT'!G55="yes",'REPORT DOCUMENT'!C55&amp;" "&amp;F54,"")</f>
        <v/>
      </c>
      <c r="D38" s="552"/>
      <c r="E38" s="552"/>
      <c r="F38" s="552"/>
      <c r="G38" s="552"/>
      <c r="H38" s="55"/>
      <c r="I38" s="56"/>
      <c r="J38" s="56"/>
      <c r="K38" s="56"/>
      <c r="L38" s="57"/>
      <c r="M38" s="53" t="s">
        <v>415</v>
      </c>
      <c r="N38" s="58"/>
      <c r="O38" s="54" t="s">
        <v>415</v>
      </c>
    </row>
    <row r="39" spans="2:15" s="59" customFormat="1" ht="21.25" customHeight="1">
      <c r="B39" s="298">
        <v>32</v>
      </c>
      <c r="C39" s="552" t="str">
        <f>IF('REPORT DOCUMENT'!G56="yes",'REPORT DOCUMENT'!C56&amp;" "&amp;F55,"")</f>
        <v/>
      </c>
      <c r="D39" s="552"/>
      <c r="E39" s="552"/>
      <c r="F39" s="552"/>
      <c r="G39" s="552"/>
      <c r="H39" s="55"/>
      <c r="I39" s="56"/>
      <c r="J39" s="56"/>
      <c r="K39" s="56"/>
      <c r="L39" s="57"/>
      <c r="M39" s="53" t="s">
        <v>415</v>
      </c>
      <c r="N39" s="58"/>
      <c r="O39" s="54" t="s">
        <v>415</v>
      </c>
    </row>
    <row r="40" spans="2:15" s="59" customFormat="1" ht="21.25" customHeight="1">
      <c r="B40" s="298">
        <v>33</v>
      </c>
      <c r="C40" s="552" t="str">
        <f>IF('REPORT DOCUMENT'!G57="yes",'REPORT DOCUMENT'!C57&amp;" "&amp;F56,"")</f>
        <v/>
      </c>
      <c r="D40" s="552"/>
      <c r="E40" s="552"/>
      <c r="F40" s="552"/>
      <c r="G40" s="552"/>
      <c r="H40" s="55"/>
      <c r="I40" s="56"/>
      <c r="J40" s="56"/>
      <c r="K40" s="56"/>
      <c r="L40" s="57"/>
      <c r="M40" s="53" t="s">
        <v>415</v>
      </c>
      <c r="N40" s="58"/>
      <c r="O40" s="54" t="s">
        <v>415</v>
      </c>
    </row>
    <row r="41" spans="2:15" s="59" customFormat="1" ht="21.25" customHeight="1">
      <c r="B41" s="298">
        <v>34</v>
      </c>
      <c r="C41" s="552" t="str">
        <f>IF('REPORT DOCUMENT'!G58="yes",'REPORT DOCUMENT'!C58&amp;" "&amp;F57,"")</f>
        <v/>
      </c>
      <c r="D41" s="552"/>
      <c r="E41" s="552"/>
      <c r="F41" s="552"/>
      <c r="G41" s="552"/>
      <c r="H41" s="55"/>
      <c r="I41" s="56"/>
      <c r="J41" s="56"/>
      <c r="K41" s="56"/>
      <c r="L41" s="57"/>
      <c r="M41" s="53" t="s">
        <v>415</v>
      </c>
      <c r="N41" s="58"/>
      <c r="O41" s="54" t="s">
        <v>415</v>
      </c>
    </row>
    <row r="42" spans="2:15" s="59" customFormat="1" ht="21.25" customHeight="1">
      <c r="B42" s="298">
        <v>35</v>
      </c>
      <c r="C42" s="552" t="str">
        <f>IF('REPORT DOCUMENT'!G59="yes",'REPORT DOCUMENT'!C59&amp;" "&amp;F58,"")</f>
        <v/>
      </c>
      <c r="D42" s="552"/>
      <c r="E42" s="552"/>
      <c r="F42" s="552"/>
      <c r="G42" s="552"/>
      <c r="H42" s="55"/>
      <c r="I42" s="56"/>
      <c r="J42" s="56"/>
      <c r="K42" s="56"/>
      <c r="L42" s="57"/>
      <c r="M42" s="53" t="s">
        <v>415</v>
      </c>
      <c r="N42" s="58"/>
      <c r="O42" s="54" t="s">
        <v>415</v>
      </c>
    </row>
    <row r="43" spans="2:15" s="59" customFormat="1" ht="21.25" customHeight="1">
      <c r="B43" s="298">
        <v>36</v>
      </c>
      <c r="C43" s="552" t="str">
        <f>IF('REPORT DOCUMENT'!G60="yes",'REPORT DOCUMENT'!C60&amp;" "&amp;F59,"")</f>
        <v/>
      </c>
      <c r="D43" s="552"/>
      <c r="E43" s="552"/>
      <c r="F43" s="552"/>
      <c r="G43" s="552"/>
      <c r="H43" s="55"/>
      <c r="I43" s="56"/>
      <c r="J43" s="56"/>
      <c r="K43" s="56"/>
      <c r="L43" s="57"/>
      <c r="M43" s="53" t="s">
        <v>415</v>
      </c>
      <c r="N43" s="58"/>
      <c r="O43" s="54" t="s">
        <v>415</v>
      </c>
    </row>
    <row r="44" spans="2:15" s="59" customFormat="1" ht="21.25" customHeight="1">
      <c r="B44" s="298">
        <v>37</v>
      </c>
      <c r="C44" s="552" t="str">
        <f>IF('REPORT DOCUMENT'!G61="yes",'REPORT DOCUMENT'!C61&amp;" "&amp;F60,"")</f>
        <v/>
      </c>
      <c r="D44" s="552"/>
      <c r="E44" s="552"/>
      <c r="F44" s="552"/>
      <c r="G44" s="552"/>
      <c r="H44" s="55"/>
      <c r="I44" s="56"/>
      <c r="J44" s="56"/>
      <c r="K44" s="56"/>
      <c r="L44" s="57"/>
      <c r="M44" s="53" t="s">
        <v>415</v>
      </c>
      <c r="N44" s="58"/>
      <c r="O44" s="54" t="s">
        <v>415</v>
      </c>
    </row>
    <row r="45" spans="2:15" s="59" customFormat="1" ht="21.25" customHeight="1">
      <c r="B45" s="298">
        <v>38</v>
      </c>
      <c r="C45" s="552" t="str">
        <f>IF('REPORT DOCUMENT'!G62="yes",'REPORT DOCUMENT'!C62&amp;" "&amp;F61,"")</f>
        <v/>
      </c>
      <c r="D45" s="552"/>
      <c r="E45" s="552"/>
      <c r="F45" s="552"/>
      <c r="G45" s="552"/>
      <c r="H45" s="55"/>
      <c r="I45" s="56"/>
      <c r="J45" s="56"/>
      <c r="K45" s="56"/>
      <c r="L45" s="57"/>
      <c r="M45" s="53" t="s">
        <v>415</v>
      </c>
      <c r="N45" s="58"/>
      <c r="O45" s="54" t="s">
        <v>415</v>
      </c>
    </row>
    <row r="46" spans="2:15" s="59" customFormat="1" ht="21.25" customHeight="1">
      <c r="B46" s="298">
        <v>39</v>
      </c>
      <c r="C46" s="552" t="str">
        <f>IF('REPORT DOCUMENT'!G63="yes",'REPORT DOCUMENT'!C63&amp;" "&amp;F62,"")</f>
        <v/>
      </c>
      <c r="D46" s="552"/>
      <c r="E46" s="552"/>
      <c r="F46" s="552"/>
      <c r="G46" s="552"/>
      <c r="H46" s="55"/>
      <c r="I46" s="56"/>
      <c r="J46" s="56"/>
      <c r="K46" s="56"/>
      <c r="L46" s="57"/>
      <c r="M46" s="53" t="s">
        <v>415</v>
      </c>
      <c r="N46" s="58"/>
      <c r="O46" s="54" t="s">
        <v>415</v>
      </c>
    </row>
    <row r="47" spans="2:15" s="59" customFormat="1" ht="21.25" customHeight="1">
      <c r="B47" s="298">
        <v>40</v>
      </c>
      <c r="C47" s="552" t="str">
        <f>IF('REPORT DOCUMENT'!G64="yes",'REPORT DOCUMENT'!C64&amp;" "&amp;F63,"")</f>
        <v/>
      </c>
      <c r="D47" s="552"/>
      <c r="E47" s="552"/>
      <c r="F47" s="552"/>
      <c r="G47" s="552"/>
      <c r="H47" s="55"/>
      <c r="I47" s="56"/>
      <c r="J47" s="56"/>
      <c r="K47" s="56"/>
      <c r="L47" s="57"/>
      <c r="M47" s="53" t="s">
        <v>415</v>
      </c>
      <c r="N47" s="58"/>
      <c r="O47" s="54" t="s">
        <v>415</v>
      </c>
    </row>
    <row r="48" spans="2:15" s="59" customFormat="1" ht="21.25" customHeight="1">
      <c r="B48" s="298">
        <v>41</v>
      </c>
      <c r="C48" s="552" t="str">
        <f>IF('REPORT DOCUMENT'!G65="yes",'REPORT DOCUMENT'!C65&amp;" "&amp;F64,"")</f>
        <v/>
      </c>
      <c r="D48" s="552"/>
      <c r="E48" s="552"/>
      <c r="F48" s="552"/>
      <c r="G48" s="552"/>
      <c r="H48" s="55"/>
      <c r="I48" s="56"/>
      <c r="J48" s="56"/>
      <c r="K48" s="56"/>
      <c r="L48" s="57"/>
      <c r="M48" s="53" t="s">
        <v>415</v>
      </c>
      <c r="N48" s="58"/>
      <c r="O48" s="54" t="s">
        <v>415</v>
      </c>
    </row>
    <row r="49" spans="2:15" s="59" customFormat="1" ht="21.25" customHeight="1">
      <c r="B49" s="298">
        <v>42</v>
      </c>
      <c r="C49" s="552" t="str">
        <f>IF('REPORT DOCUMENT'!G66="yes",'REPORT DOCUMENT'!C66&amp;" "&amp;F65,"")</f>
        <v/>
      </c>
      <c r="D49" s="552"/>
      <c r="E49" s="552"/>
      <c r="F49" s="552"/>
      <c r="G49" s="552"/>
      <c r="H49" s="55"/>
      <c r="I49" s="56"/>
      <c r="J49" s="56"/>
      <c r="K49" s="56"/>
      <c r="L49" s="57"/>
      <c r="M49" s="53" t="s">
        <v>415</v>
      </c>
      <c r="N49" s="58"/>
      <c r="O49" s="54" t="s">
        <v>415</v>
      </c>
    </row>
    <row r="50" spans="2:15" s="59" customFormat="1" ht="21.25" customHeight="1">
      <c r="B50" s="298">
        <v>43</v>
      </c>
      <c r="C50" s="552" t="str">
        <f>IF('REPORT DOCUMENT'!G67="yes",'REPORT DOCUMENT'!C67&amp;" "&amp;F66,"")</f>
        <v/>
      </c>
      <c r="D50" s="552"/>
      <c r="E50" s="552"/>
      <c r="F50" s="552"/>
      <c r="G50" s="552"/>
      <c r="H50" s="55"/>
      <c r="I50" s="56"/>
      <c r="J50" s="56"/>
      <c r="K50" s="56"/>
      <c r="L50" s="57"/>
      <c r="M50" s="53" t="s">
        <v>415</v>
      </c>
      <c r="N50" s="58"/>
      <c r="O50" s="54" t="s">
        <v>415</v>
      </c>
    </row>
    <row r="51" spans="2:15" s="59" customFormat="1" ht="21.75" customHeight="1">
      <c r="B51" s="299">
        <v>44</v>
      </c>
      <c r="C51" s="552" t="str">
        <f>IF('REPORT DOCUMENT'!G68="yes",'REPORT DOCUMENT'!C68&amp;" "&amp;F67,"")</f>
        <v/>
      </c>
      <c r="D51" s="552"/>
      <c r="E51" s="552"/>
      <c r="F51" s="552"/>
      <c r="G51" s="552"/>
      <c r="H51" s="76"/>
      <c r="I51" s="77"/>
      <c r="J51" s="77"/>
      <c r="K51" s="77"/>
      <c r="L51" s="78"/>
      <c r="M51" s="79" t="s">
        <v>415</v>
      </c>
      <c r="N51" s="79"/>
      <c r="O51" s="80" t="s">
        <v>415</v>
      </c>
    </row>
    <row r="52" spans="2:15" s="59" customFormat="1" ht="21.75" customHeight="1">
      <c r="B52" s="298">
        <v>45</v>
      </c>
      <c r="C52" s="552" t="str">
        <f>IF('REPORT DOCUMENT'!G69="yes",'REPORT DOCUMENT'!C69&amp;" "&amp;F68,"")</f>
        <v/>
      </c>
      <c r="D52" s="552"/>
      <c r="E52" s="552"/>
      <c r="F52" s="552"/>
      <c r="G52" s="552"/>
      <c r="H52" s="85"/>
      <c r="I52" s="56"/>
      <c r="J52" s="56"/>
      <c r="K52" s="56"/>
      <c r="L52" s="57"/>
      <c r="M52" s="58" t="s">
        <v>415</v>
      </c>
      <c r="N52" s="58"/>
      <c r="O52" s="86" t="s">
        <v>415</v>
      </c>
    </row>
    <row r="53" spans="2:15" s="59" customFormat="1" ht="21.75" customHeight="1">
      <c r="B53" s="298">
        <v>46</v>
      </c>
      <c r="C53" s="552" t="str">
        <f>IF('REPORT DOCUMENT'!G70="yes",'REPORT DOCUMENT'!C70&amp;" "&amp;F69,"")</f>
        <v/>
      </c>
      <c r="D53" s="552"/>
      <c r="E53" s="552"/>
      <c r="F53" s="552"/>
      <c r="G53" s="552"/>
      <c r="H53" s="85"/>
      <c r="I53" s="56"/>
      <c r="J53" s="56"/>
      <c r="K53" s="56"/>
      <c r="L53" s="57"/>
      <c r="M53" s="58" t="s">
        <v>415</v>
      </c>
      <c r="N53" s="58"/>
      <c r="O53" s="86" t="s">
        <v>415</v>
      </c>
    </row>
    <row r="54" spans="2:15" s="59" customFormat="1" ht="21.75" customHeight="1">
      <c r="B54" s="298">
        <v>47</v>
      </c>
      <c r="C54" s="552" t="str">
        <f>IF('REPORT DOCUMENT'!G71="yes",'REPORT DOCUMENT'!C71&amp;" "&amp;F70,"")</f>
        <v/>
      </c>
      <c r="D54" s="552"/>
      <c r="E54" s="552"/>
      <c r="F54" s="552"/>
      <c r="G54" s="552"/>
      <c r="H54" s="85"/>
      <c r="I54" s="56"/>
      <c r="J54" s="56"/>
      <c r="K54" s="56"/>
      <c r="L54" s="57"/>
      <c r="M54" s="58" t="s">
        <v>415</v>
      </c>
      <c r="N54" s="58"/>
      <c r="O54" s="86" t="s">
        <v>415</v>
      </c>
    </row>
    <row r="55" spans="2:15" s="59" customFormat="1" ht="21.75" customHeight="1">
      <c r="B55" s="298">
        <v>48</v>
      </c>
      <c r="C55" s="552" t="str">
        <f>IF('REPORT DOCUMENT'!G72="yes",'REPORT DOCUMENT'!C72&amp;" "&amp;F71,"")</f>
        <v/>
      </c>
      <c r="D55" s="552"/>
      <c r="E55" s="552"/>
      <c r="F55" s="552"/>
      <c r="G55" s="552"/>
      <c r="H55" s="85"/>
      <c r="I55" s="56"/>
      <c r="J55" s="56"/>
      <c r="K55" s="56"/>
      <c r="L55" s="57"/>
      <c r="M55" s="58" t="s">
        <v>415</v>
      </c>
      <c r="N55" s="58"/>
      <c r="O55" s="86" t="s">
        <v>415</v>
      </c>
    </row>
    <row r="56" spans="2:15" ht="21.75" customHeight="1">
      <c r="B56" s="298">
        <v>49</v>
      </c>
      <c r="C56" s="552" t="str">
        <f>IF('REPORT DOCUMENT'!G73="yes",'REPORT DOCUMENT'!C73&amp;" "&amp;F72,"")</f>
        <v/>
      </c>
      <c r="D56" s="552"/>
      <c r="E56" s="552"/>
      <c r="F56" s="552"/>
      <c r="G56" s="552"/>
      <c r="H56" s="85"/>
      <c r="I56" s="56"/>
      <c r="J56" s="56"/>
      <c r="K56" s="56"/>
      <c r="L56" s="57"/>
      <c r="M56" s="58" t="s">
        <v>415</v>
      </c>
      <c r="N56" s="58"/>
      <c r="O56" s="86" t="s">
        <v>415</v>
      </c>
    </row>
    <row r="57" spans="2:15" ht="21.75" customHeight="1">
      <c r="B57" s="298">
        <v>50</v>
      </c>
      <c r="C57" s="552" t="str">
        <f>IF('REPORT DOCUMENT'!G74="yes",'REPORT DOCUMENT'!C74&amp;" "&amp;F73,"")</f>
        <v/>
      </c>
      <c r="D57" s="552"/>
      <c r="E57" s="552"/>
      <c r="F57" s="552"/>
      <c r="G57" s="552"/>
      <c r="H57" s="85"/>
      <c r="I57" s="56"/>
      <c r="J57" s="56"/>
      <c r="K57" s="56"/>
      <c r="L57" s="57"/>
      <c r="M57" s="58" t="s">
        <v>415</v>
      </c>
      <c r="N57" s="58"/>
      <c r="O57" s="86" t="s">
        <v>415</v>
      </c>
    </row>
    <row r="58" spans="2:15" ht="21.75" customHeight="1">
      <c r="B58" s="298">
        <v>51</v>
      </c>
      <c r="C58" s="552" t="str">
        <f>IF('REPORT DOCUMENT'!G75="yes",'REPORT DOCUMENT'!C75&amp;" "&amp;F74,"")</f>
        <v/>
      </c>
      <c r="D58" s="552"/>
      <c r="E58" s="552"/>
      <c r="F58" s="552"/>
      <c r="G58" s="552"/>
      <c r="H58" s="85"/>
      <c r="I58" s="56"/>
      <c r="J58" s="56"/>
      <c r="K58" s="56"/>
      <c r="L58" s="57"/>
      <c r="M58" s="58" t="s">
        <v>415</v>
      </c>
      <c r="N58" s="58"/>
      <c r="O58" s="86" t="s">
        <v>415</v>
      </c>
    </row>
    <row r="59" spans="2:15" ht="21.75" customHeight="1">
      <c r="B59" s="298">
        <v>52</v>
      </c>
      <c r="C59" s="552" t="str">
        <f>IF('REPORT DOCUMENT'!G76="yes",'REPORT DOCUMENT'!C76&amp;" "&amp;#REF!,"")</f>
        <v/>
      </c>
      <c r="D59" s="552"/>
      <c r="E59" s="552"/>
      <c r="F59" s="552"/>
      <c r="G59" s="552"/>
      <c r="H59" s="85"/>
      <c r="I59" s="56"/>
      <c r="J59" s="56"/>
      <c r="K59" s="56"/>
      <c r="L59" s="57"/>
      <c r="M59" s="58" t="s">
        <v>415</v>
      </c>
      <c r="N59" s="58"/>
      <c r="O59" s="86" t="s">
        <v>415</v>
      </c>
    </row>
    <row r="60" spans="2:15" ht="21.75" customHeight="1">
      <c r="B60" s="298">
        <v>53</v>
      </c>
      <c r="C60" s="552" t="str">
        <f>IF('REPORT DOCUMENT'!G77="yes",'REPORT DOCUMENT'!C77&amp;" "&amp;#REF!,"")</f>
        <v/>
      </c>
      <c r="D60" s="552"/>
      <c r="E60" s="552"/>
      <c r="F60" s="552"/>
      <c r="G60" s="552"/>
      <c r="H60" s="85"/>
      <c r="I60" s="56"/>
      <c r="J60" s="56"/>
      <c r="K60" s="56"/>
      <c r="L60" s="57"/>
      <c r="M60" s="58" t="s">
        <v>415</v>
      </c>
      <c r="N60" s="58"/>
      <c r="O60" s="86" t="s">
        <v>415</v>
      </c>
    </row>
    <row r="61" spans="2:15" ht="21.75" customHeight="1">
      <c r="B61" s="298">
        <v>54</v>
      </c>
      <c r="C61" s="552" t="str">
        <f>IF('REPORT DOCUMENT'!G78="yes",'REPORT DOCUMENT'!C78&amp;" "&amp;#REF!,"")</f>
        <v/>
      </c>
      <c r="D61" s="552"/>
      <c r="E61" s="552"/>
      <c r="F61" s="552"/>
      <c r="G61" s="552"/>
      <c r="H61" s="85"/>
      <c r="I61" s="56"/>
      <c r="J61" s="56"/>
      <c r="K61" s="56"/>
      <c r="L61" s="57"/>
      <c r="M61" s="58" t="s">
        <v>415</v>
      </c>
      <c r="N61" s="58"/>
      <c r="O61" s="86" t="s">
        <v>415</v>
      </c>
    </row>
    <row r="62" spans="2:15" ht="21.75" customHeight="1">
      <c r="B62" s="298">
        <v>55</v>
      </c>
      <c r="C62" s="552" t="str">
        <f>IF('REPORT DOCUMENT'!G79="yes",'REPORT DOCUMENT'!C79&amp;" "&amp;#REF!,"")</f>
        <v/>
      </c>
      <c r="D62" s="552"/>
      <c r="E62" s="552"/>
      <c r="F62" s="552"/>
      <c r="G62" s="552"/>
      <c r="H62" s="85"/>
      <c r="I62" s="56"/>
      <c r="J62" s="56"/>
      <c r="K62" s="56"/>
      <c r="L62" s="57"/>
      <c r="M62" s="58" t="s">
        <v>415</v>
      </c>
      <c r="N62" s="58"/>
      <c r="O62" s="86" t="s">
        <v>415</v>
      </c>
    </row>
    <row r="63" spans="2:15" ht="21.75" customHeight="1">
      <c r="B63" s="298">
        <v>56</v>
      </c>
      <c r="C63" s="552" t="str">
        <f>IF('REPORT DOCUMENT'!G80="yes",'REPORT DOCUMENT'!C80&amp;" "&amp;F75,"")</f>
        <v/>
      </c>
      <c r="D63" s="552"/>
      <c r="E63" s="552"/>
      <c r="F63" s="552"/>
      <c r="G63" s="552"/>
      <c r="H63" s="85"/>
      <c r="I63" s="56"/>
      <c r="J63" s="56"/>
      <c r="K63" s="56"/>
      <c r="L63" s="57"/>
      <c r="M63" s="58" t="s">
        <v>415</v>
      </c>
      <c r="N63" s="58"/>
      <c r="O63" s="86" t="s">
        <v>415</v>
      </c>
    </row>
    <row r="64" spans="2:15" ht="21.75" customHeight="1">
      <c r="B64" s="298">
        <v>57</v>
      </c>
      <c r="C64" s="552" t="str">
        <f>IF('REPORT DOCUMENT'!G81="yes",'REPORT DOCUMENT'!C81&amp;" "&amp;F76,"")</f>
        <v/>
      </c>
      <c r="D64" s="552"/>
      <c r="E64" s="552"/>
      <c r="F64" s="552"/>
      <c r="G64" s="552"/>
      <c r="H64" s="85"/>
      <c r="I64" s="56"/>
      <c r="J64" s="56"/>
      <c r="K64" s="56"/>
      <c r="L64" s="57"/>
      <c r="M64" s="58" t="s">
        <v>415</v>
      </c>
      <c r="N64" s="58"/>
      <c r="O64" s="86" t="s">
        <v>415</v>
      </c>
    </row>
    <row r="65" spans="2:15" ht="21.75" customHeight="1">
      <c r="B65" s="298">
        <v>58</v>
      </c>
      <c r="C65" s="552" t="str">
        <f>IF('REPORT DOCUMENT'!G82="yes",'REPORT DOCUMENT'!C82&amp;" "&amp;F77,"")</f>
        <v/>
      </c>
      <c r="D65" s="552"/>
      <c r="E65" s="552"/>
      <c r="F65" s="552"/>
      <c r="G65" s="552"/>
      <c r="H65" s="85"/>
      <c r="I65" s="56"/>
      <c r="J65" s="56"/>
      <c r="K65" s="56"/>
      <c r="L65" s="57"/>
      <c r="M65" s="58" t="s">
        <v>415</v>
      </c>
      <c r="N65" s="58"/>
      <c r="O65" s="86" t="s">
        <v>415</v>
      </c>
    </row>
    <row r="66" spans="2:15" ht="21.75" customHeight="1">
      <c r="B66" s="298">
        <v>59</v>
      </c>
      <c r="C66" s="552" t="str">
        <f>IF('REPORT DOCUMENT'!G83="yes",'REPORT DOCUMENT'!C83&amp;" "&amp;F78,"")</f>
        <v/>
      </c>
      <c r="D66" s="552"/>
      <c r="E66" s="552"/>
      <c r="F66" s="552"/>
      <c r="G66" s="552"/>
      <c r="H66" s="85"/>
      <c r="I66" s="56"/>
      <c r="J66" s="56"/>
      <c r="K66" s="56"/>
      <c r="L66" s="57"/>
      <c r="M66" s="58" t="s">
        <v>415</v>
      </c>
      <c r="N66" s="58"/>
      <c r="O66" s="86" t="s">
        <v>415</v>
      </c>
    </row>
    <row r="67" spans="2:15" ht="21.75" customHeight="1">
      <c r="B67" s="298">
        <v>60</v>
      </c>
      <c r="C67" s="552" t="str">
        <f>IF('REPORT DOCUMENT'!G84="yes",'REPORT DOCUMENT'!C84&amp;" "&amp;F79,"")</f>
        <v/>
      </c>
      <c r="D67" s="552"/>
      <c r="E67" s="552"/>
      <c r="F67" s="552"/>
      <c r="G67" s="552"/>
      <c r="H67" s="85"/>
      <c r="I67" s="56"/>
      <c r="J67" s="56"/>
      <c r="K67" s="56"/>
      <c r="L67" s="57"/>
      <c r="M67" s="58" t="s">
        <v>415</v>
      </c>
      <c r="N67" s="58"/>
      <c r="O67" s="86" t="s">
        <v>415</v>
      </c>
    </row>
    <row r="68" spans="2:15" ht="22.5" customHeight="1">
      <c r="B68" s="298">
        <v>61</v>
      </c>
      <c r="C68" s="552" t="str">
        <f>IF('REPORT DOCUMENT'!G85="yes",'REPORT DOCUMENT'!C85&amp;" "&amp;F80,"")</f>
        <v/>
      </c>
      <c r="D68" s="552"/>
      <c r="E68" s="552"/>
      <c r="F68" s="552"/>
      <c r="G68" s="552"/>
      <c r="H68" s="85"/>
      <c r="I68" s="56"/>
      <c r="J68" s="56"/>
      <c r="K68" s="56"/>
      <c r="L68" s="57"/>
      <c r="M68" s="58" t="s">
        <v>415</v>
      </c>
      <c r="N68" s="58"/>
      <c r="O68" s="86" t="s">
        <v>415</v>
      </c>
    </row>
    <row r="69" spans="2:15" ht="22.5" customHeight="1">
      <c r="B69" s="298">
        <v>62</v>
      </c>
      <c r="C69" s="552" t="str">
        <f>IF('REPORT DOCUMENT'!G86="yes",'REPORT DOCUMENT'!C86&amp;" "&amp;F81,"")</f>
        <v/>
      </c>
      <c r="D69" s="552"/>
      <c r="E69" s="552"/>
      <c r="F69" s="552"/>
      <c r="G69" s="552"/>
      <c r="H69" s="85"/>
      <c r="I69" s="56"/>
      <c r="J69" s="56"/>
      <c r="K69" s="56"/>
      <c r="L69" s="57"/>
      <c r="M69" s="58" t="s">
        <v>415</v>
      </c>
      <c r="N69" s="58"/>
      <c r="O69" s="86" t="s">
        <v>415</v>
      </c>
    </row>
    <row r="70" spans="2:15" ht="22.5" customHeight="1">
      <c r="B70" s="298">
        <v>63</v>
      </c>
      <c r="C70" s="552" t="str">
        <f>IF('REPORT DOCUMENT'!G87="yes",'REPORT DOCUMENT'!C87&amp;" "&amp;F82,"")</f>
        <v/>
      </c>
      <c r="D70" s="552"/>
      <c r="E70" s="552"/>
      <c r="F70" s="552"/>
      <c r="G70" s="552"/>
      <c r="H70" s="85"/>
      <c r="I70" s="56"/>
      <c r="J70" s="56"/>
      <c r="K70" s="56"/>
      <c r="L70" s="57"/>
      <c r="M70" s="58" t="s">
        <v>415</v>
      </c>
      <c r="N70" s="58"/>
      <c r="O70" s="86" t="s">
        <v>415</v>
      </c>
    </row>
    <row r="71" spans="2:15" ht="22.5" customHeight="1">
      <c r="B71" s="298">
        <v>64</v>
      </c>
      <c r="C71" s="552" t="str">
        <f>IF('REPORT DOCUMENT'!G88="yes",'REPORT DOCUMENT'!C88&amp;" "&amp;F83,"")</f>
        <v/>
      </c>
      <c r="D71" s="552"/>
      <c r="E71" s="552"/>
      <c r="F71" s="552"/>
      <c r="G71" s="552"/>
      <c r="H71" s="85"/>
      <c r="I71" s="56"/>
      <c r="J71" s="56"/>
      <c r="K71" s="56"/>
      <c r="L71" s="57"/>
      <c r="M71" s="58" t="s">
        <v>415</v>
      </c>
      <c r="N71" s="58"/>
      <c r="O71" s="86" t="s">
        <v>415</v>
      </c>
    </row>
    <row r="72" spans="2:15" ht="22.5" customHeight="1">
      <c r="B72" s="298">
        <v>65</v>
      </c>
      <c r="C72" s="552" t="str">
        <f>IF('REPORT DOCUMENT'!G89="yes",'REPORT DOCUMENT'!C89&amp;" "&amp;F84,"")</f>
        <v/>
      </c>
      <c r="D72" s="552"/>
      <c r="E72" s="552"/>
      <c r="F72" s="552"/>
      <c r="G72" s="552"/>
      <c r="H72" s="85"/>
      <c r="I72" s="56"/>
      <c r="J72" s="56"/>
      <c r="K72" s="56"/>
      <c r="L72" s="57"/>
      <c r="M72" s="58" t="s">
        <v>415</v>
      </c>
      <c r="N72" s="58"/>
      <c r="O72" s="86" t="s">
        <v>415</v>
      </c>
    </row>
    <row r="73" spans="2:15" ht="22.5" customHeight="1">
      <c r="B73" s="298">
        <v>66</v>
      </c>
      <c r="C73" s="552" t="str">
        <f>IF('REPORT DOCUMENT'!G90="yes",'REPORT DOCUMENT'!C90&amp;" "&amp;F85,"")</f>
        <v/>
      </c>
      <c r="D73" s="552"/>
      <c r="E73" s="552"/>
      <c r="F73" s="552"/>
      <c r="G73" s="552"/>
      <c r="H73" s="85"/>
      <c r="I73" s="56"/>
      <c r="J73" s="56"/>
      <c r="K73" s="56"/>
      <c r="L73" s="57"/>
      <c r="M73" s="58" t="s">
        <v>415</v>
      </c>
      <c r="N73" s="58"/>
      <c r="O73" s="86" t="s">
        <v>415</v>
      </c>
    </row>
    <row r="74" spans="2:15" ht="22.5" customHeight="1" thickBot="1">
      <c r="B74" s="300">
        <v>67</v>
      </c>
      <c r="C74" s="573" t="str">
        <f>IF('REPORT DOCUMENT'!G91="yes",'REPORT DOCUMENT'!C91&amp;" "&amp;F86,"")</f>
        <v/>
      </c>
      <c r="D74" s="573"/>
      <c r="E74" s="573"/>
      <c r="F74" s="573"/>
      <c r="G74" s="573"/>
      <c r="H74" s="87"/>
      <c r="I74" s="81"/>
      <c r="J74" s="81"/>
      <c r="K74" s="81"/>
      <c r="L74" s="82"/>
      <c r="M74" s="83" t="s">
        <v>415</v>
      </c>
      <c r="N74" s="83"/>
      <c r="O74" s="84" t="s">
        <v>415</v>
      </c>
    </row>
  </sheetData>
  <sheetProtection algorithmName="SHA-512" hashValue="GdNq9ZjX6a85gguKtfgigXDHbOCYzMRMrHK1s21RMzqT3PCelaAW06yRxCSeAOAt/+4cOi57dKzZ6UeqSpbnNw==" saltValue="5MckHX456GjKErgtE5N5Rg==" spinCount="100000" sheet="1" formatCells="0" formatColumns="0" formatRows="0" insertRows="0" deleteRows="0" sort="0" autoFilter="0"/>
  <mergeCells count="75">
    <mergeCell ref="C72:G72"/>
    <mergeCell ref="C73:G73"/>
    <mergeCell ref="C74:G74"/>
    <mergeCell ref="C67:G67"/>
    <mergeCell ref="C68:G68"/>
    <mergeCell ref="C69:G69"/>
    <mergeCell ref="C70:G70"/>
    <mergeCell ref="C71:G71"/>
    <mergeCell ref="C62:G62"/>
    <mergeCell ref="C63:G63"/>
    <mergeCell ref="C64:G64"/>
    <mergeCell ref="C65:G65"/>
    <mergeCell ref="C66:G66"/>
    <mergeCell ref="C57:G57"/>
    <mergeCell ref="C58:G58"/>
    <mergeCell ref="C59:G59"/>
    <mergeCell ref="C60:G60"/>
    <mergeCell ref="C61:G61"/>
    <mergeCell ref="C52:G52"/>
    <mergeCell ref="C53:G53"/>
    <mergeCell ref="C54:G54"/>
    <mergeCell ref="C55:G55"/>
    <mergeCell ref="C56:G56"/>
    <mergeCell ref="C7:G7"/>
    <mergeCell ref="C49:G49"/>
    <mergeCell ref="C50:G50"/>
    <mergeCell ref="C51:G51"/>
    <mergeCell ref="C44:G44"/>
    <mergeCell ref="C45:G45"/>
    <mergeCell ref="C46:G46"/>
    <mergeCell ref="C47:G47"/>
    <mergeCell ref="C48:G48"/>
    <mergeCell ref="C39:G39"/>
    <mergeCell ref="C40:G40"/>
    <mergeCell ref="C41:G41"/>
    <mergeCell ref="C42:G42"/>
    <mergeCell ref="C43:G43"/>
    <mergeCell ref="C16:G16"/>
    <mergeCell ref="C8:G8"/>
    <mergeCell ref="B2:M3"/>
    <mergeCell ref="H5:O6"/>
    <mergeCell ref="B5:C5"/>
    <mergeCell ref="B6:C6"/>
    <mergeCell ref="D5:G5"/>
    <mergeCell ref="D6:G6"/>
    <mergeCell ref="B4:O4"/>
    <mergeCell ref="C9:G9"/>
    <mergeCell ref="C10:G10"/>
    <mergeCell ref="C11:G11"/>
    <mergeCell ref="C12:G12"/>
    <mergeCell ref="C13:G13"/>
    <mergeCell ref="C14:G14"/>
    <mergeCell ref="C15:G15"/>
    <mergeCell ref="C28:G28"/>
    <mergeCell ref="C17:G17"/>
    <mergeCell ref="C18:G18"/>
    <mergeCell ref="C19:G19"/>
    <mergeCell ref="C20:G20"/>
    <mergeCell ref="C21:G21"/>
    <mergeCell ref="C22:G22"/>
    <mergeCell ref="C23:G23"/>
    <mergeCell ref="C24:G24"/>
    <mergeCell ref="C25:G25"/>
    <mergeCell ref="C26:G26"/>
    <mergeCell ref="C27:G27"/>
    <mergeCell ref="C35:G35"/>
    <mergeCell ref="C36:G36"/>
    <mergeCell ref="C37:G37"/>
    <mergeCell ref="C38:G38"/>
    <mergeCell ref="C29:G29"/>
    <mergeCell ref="C30:G30"/>
    <mergeCell ref="C31:G31"/>
    <mergeCell ref="C32:G32"/>
    <mergeCell ref="C33:G33"/>
    <mergeCell ref="C34:G34"/>
  </mergeCells>
  <conditionalFormatting sqref="M8:M74">
    <cfRule type="cellIs" dxfId="8" priority="5" operator="equal">
      <formula>"Open"</formula>
    </cfRule>
    <cfRule type="cellIs" dxfId="7" priority="2" operator="equal">
      <formula>"Late"</formula>
    </cfRule>
    <cfRule type="cellIs" dxfId="6" priority="3" operator="equal">
      <formula>"On going"</formula>
    </cfRule>
    <cfRule type="cellIs" dxfId="5" priority="4" operator="equal">
      <formula>"Cancelled"</formula>
    </cfRule>
    <cfRule type="cellIs" dxfId="4" priority="6" operator="equal">
      <formula>"Closed"</formula>
    </cfRule>
  </conditionalFormatting>
  <conditionalFormatting sqref="O8:O74">
    <cfRule type="cellIs" dxfId="3" priority="1" operator="equal">
      <formula>"Cancelled"</formula>
    </cfRule>
    <cfRule type="cellIs" dxfId="2" priority="7" operator="equal">
      <formula>"Pending"</formula>
    </cfRule>
    <cfRule type="cellIs" dxfId="1" priority="8" operator="equal">
      <formula>"Rejected"</formula>
    </cfRule>
    <cfRule type="cellIs" dxfId="0" priority="9" operator="equal">
      <formula>"Approved"</formula>
    </cfRule>
  </conditionalFormatting>
  <dataValidations count="2">
    <dataValidation type="list" allowBlank="1" showInputMessage="1" showErrorMessage="1" sqref="O8:O74" xr:uid="{1D162937-BE86-47D6-BB50-2DC9BA3E1D13}">
      <formula1>"Select, Approved, Rejected, Pending, Cancelled"</formula1>
    </dataValidation>
    <dataValidation type="list" allowBlank="1" showInputMessage="1" showErrorMessage="1" sqref="M8:M74" xr:uid="{EF539128-A8AE-4FE5-88DC-AFC92E007CEE}">
      <formula1>"Select, Open, Closed, On Going, Late, Cancelled"</formula1>
    </dataValidation>
  </dataValidations>
  <pageMargins left="0.7" right="0.7" top="0.75" bottom="0.75" header="0.3" footer="0.3"/>
  <pageSetup orientation="portrait" r:id="rId1"/>
  <ignoredErrors>
    <ignoredError sqref="D5:D6" unlockedFormula="1"/>
  </ignoredError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7D4B4-CD16-4320-B9C2-55269ED4C6DA}">
  <sheetPr>
    <tabColor rgb="FFFFFF00"/>
    <pageSetUpPr autoPageBreaks="0"/>
  </sheetPr>
  <dimension ref="B1:Q32"/>
  <sheetViews>
    <sheetView showGridLines="0" zoomScale="80" zoomScaleNormal="80" workbookViewId="0">
      <selection activeCell="G17" sqref="G17:H17"/>
    </sheetView>
  </sheetViews>
  <sheetFormatPr baseColWidth="10" defaultColWidth="24.5" defaultRowHeight="15"/>
  <cols>
    <col min="1" max="1" width="1.5" customWidth="1"/>
    <col min="2" max="2" width="28.6640625" customWidth="1"/>
    <col min="3" max="3" width="13.33203125" customWidth="1"/>
    <col min="4" max="4" width="5.1640625" customWidth="1"/>
    <col min="5" max="5" width="11.5" customWidth="1"/>
    <col min="6" max="6" width="6.6640625" customWidth="1"/>
    <col min="7" max="7" width="15.83203125" customWidth="1"/>
    <col min="8" max="8" width="2.5" customWidth="1"/>
    <col min="9" max="9" width="7.5" customWidth="1"/>
    <col min="10" max="10" width="10.5" customWidth="1"/>
    <col min="11" max="11" width="43.5" customWidth="1"/>
  </cols>
  <sheetData>
    <row r="1" spans="2:17" ht="9.25" customHeight="1" thickBot="1"/>
    <row r="2" spans="2:17" ht="35.25" customHeight="1">
      <c r="B2" s="594" t="s">
        <v>416</v>
      </c>
      <c r="C2" s="595"/>
      <c r="D2" s="595"/>
      <c r="E2" s="595"/>
      <c r="F2" s="595"/>
      <c r="G2" s="595"/>
      <c r="H2" s="595"/>
      <c r="I2" s="595"/>
      <c r="J2" s="595"/>
      <c r="K2" s="596"/>
    </row>
    <row r="3" spans="2:17" ht="17.25" customHeight="1">
      <c r="B3" s="601" t="s">
        <v>417</v>
      </c>
      <c r="C3" s="602"/>
      <c r="D3" s="602"/>
      <c r="E3" s="602"/>
      <c r="F3" s="602"/>
      <c r="G3" s="602"/>
      <c r="H3" s="602"/>
      <c r="I3" s="602"/>
      <c r="J3" s="602"/>
      <c r="K3" s="603"/>
    </row>
    <row r="4" spans="2:17" ht="13.5" customHeight="1">
      <c r="B4" s="601"/>
      <c r="C4" s="602"/>
      <c r="D4" s="602"/>
      <c r="E4" s="602"/>
      <c r="F4" s="602"/>
      <c r="G4" s="602"/>
      <c r="H4" s="602"/>
      <c r="I4" s="602"/>
      <c r="J4" s="602"/>
      <c r="K4" s="603"/>
    </row>
    <row r="5" spans="2:17">
      <c r="B5" s="601"/>
      <c r="C5" s="602"/>
      <c r="D5" s="602"/>
      <c r="E5" s="602"/>
      <c r="F5" s="602"/>
      <c r="G5" s="602"/>
      <c r="H5" s="602"/>
      <c r="I5" s="602"/>
      <c r="J5" s="602"/>
      <c r="K5" s="603"/>
    </row>
    <row r="6" spans="2:17">
      <c r="B6" s="601"/>
      <c r="C6" s="602"/>
      <c r="D6" s="602"/>
      <c r="E6" s="602"/>
      <c r="F6" s="602"/>
      <c r="G6" s="602"/>
      <c r="H6" s="602"/>
      <c r="I6" s="602"/>
      <c r="J6" s="602"/>
      <c r="K6" s="603"/>
    </row>
    <row r="7" spans="2:17">
      <c r="B7" s="601"/>
      <c r="C7" s="602"/>
      <c r="D7" s="602"/>
      <c r="E7" s="602"/>
      <c r="F7" s="602"/>
      <c r="G7" s="602"/>
      <c r="H7" s="602"/>
      <c r="I7" s="602"/>
      <c r="J7" s="602"/>
      <c r="K7" s="603"/>
    </row>
    <row r="8" spans="2:17">
      <c r="B8" s="601"/>
      <c r="C8" s="602"/>
      <c r="D8" s="602"/>
      <c r="E8" s="602"/>
      <c r="F8" s="602"/>
      <c r="G8" s="602"/>
      <c r="H8" s="602"/>
      <c r="I8" s="602"/>
      <c r="J8" s="602"/>
      <c r="K8" s="603"/>
    </row>
    <row r="9" spans="2:17" ht="16" thickBot="1">
      <c r="B9" s="604"/>
      <c r="C9" s="605"/>
      <c r="D9" s="605"/>
      <c r="E9" s="605"/>
      <c r="F9" s="605"/>
      <c r="G9" s="605"/>
      <c r="H9" s="605"/>
      <c r="I9" s="605"/>
      <c r="J9" s="605"/>
      <c r="K9" s="606"/>
    </row>
    <row r="10" spans="2:17" ht="16">
      <c r="B10" s="575" t="s">
        <v>418</v>
      </c>
      <c r="C10" s="576"/>
      <c r="D10" s="576"/>
      <c r="E10" s="576"/>
      <c r="F10" s="576"/>
      <c r="G10" s="576"/>
      <c r="H10" s="576"/>
      <c r="I10" s="576"/>
      <c r="J10" s="576"/>
      <c r="K10" s="577"/>
    </row>
    <row r="11" spans="2:17" ht="17" thickBot="1">
      <c r="B11" s="578" t="s">
        <v>419</v>
      </c>
      <c r="C11" s="579"/>
      <c r="D11" s="579"/>
      <c r="E11" s="579"/>
      <c r="F11" s="579"/>
      <c r="G11" s="579"/>
      <c r="H11" s="579"/>
      <c r="I11" s="579"/>
      <c r="J11" s="579"/>
      <c r="K11" s="580"/>
      <c r="M11" s="574"/>
      <c r="N11" s="13"/>
      <c r="O11" s="13"/>
      <c r="P11" s="13"/>
      <c r="Q11" s="13"/>
    </row>
    <row r="12" spans="2:17" ht="56.25" customHeight="1" thickBot="1">
      <c r="B12" s="159" t="s">
        <v>420</v>
      </c>
      <c r="C12" s="597" t="s">
        <v>421</v>
      </c>
      <c r="D12" s="598"/>
      <c r="E12" s="597" t="s">
        <v>422</v>
      </c>
      <c r="F12" s="598"/>
      <c r="G12" s="597" t="s">
        <v>423</v>
      </c>
      <c r="H12" s="598"/>
      <c r="I12" s="597" t="s">
        <v>424</v>
      </c>
      <c r="J12" s="598"/>
      <c r="K12" s="159" t="s">
        <v>400</v>
      </c>
      <c r="M12" s="574"/>
      <c r="N12" s="13"/>
      <c r="O12" s="13"/>
      <c r="P12" s="13"/>
      <c r="Q12" s="13"/>
    </row>
    <row r="13" spans="2:17" ht="30.75" customHeight="1" thickBot="1">
      <c r="B13" s="230" t="s">
        <v>425</v>
      </c>
      <c r="C13" s="599"/>
      <c r="D13" s="600"/>
      <c r="E13" s="599"/>
      <c r="F13" s="600"/>
      <c r="G13" s="599"/>
      <c r="H13" s="600"/>
      <c r="I13" s="599"/>
      <c r="J13" s="600"/>
      <c r="K13" s="160"/>
      <c r="M13" s="13"/>
      <c r="N13" s="13"/>
      <c r="O13" s="13"/>
      <c r="P13" s="13"/>
      <c r="Q13" s="13"/>
    </row>
    <row r="14" spans="2:17" ht="39.75" customHeight="1" thickBot="1">
      <c r="B14" s="230" t="s">
        <v>426</v>
      </c>
      <c r="C14" s="589"/>
      <c r="D14" s="590"/>
      <c r="E14" s="589"/>
      <c r="F14" s="590"/>
      <c r="G14" s="589"/>
      <c r="H14" s="590"/>
      <c r="I14" s="589"/>
      <c r="J14" s="590"/>
      <c r="K14" s="301"/>
      <c r="M14" s="13"/>
      <c r="N14" s="13"/>
      <c r="O14" s="13"/>
      <c r="P14" s="13"/>
      <c r="Q14" s="13"/>
    </row>
    <row r="15" spans="2:17" ht="72" customHeight="1" thickBot="1">
      <c r="B15" s="230" t="s">
        <v>427</v>
      </c>
      <c r="C15" s="589"/>
      <c r="D15" s="590"/>
      <c r="E15" s="589"/>
      <c r="F15" s="590"/>
      <c r="G15" s="589"/>
      <c r="H15" s="590"/>
      <c r="I15" s="589"/>
      <c r="J15" s="590"/>
      <c r="K15" s="301"/>
      <c r="M15" s="13"/>
      <c r="N15" s="13"/>
      <c r="O15" s="13"/>
      <c r="P15" s="13"/>
      <c r="Q15" s="13"/>
    </row>
    <row r="16" spans="2:17" ht="30.75" customHeight="1" thickBot="1">
      <c r="B16" s="230" t="s">
        <v>428</v>
      </c>
      <c r="C16" s="592"/>
      <c r="D16" s="593"/>
      <c r="E16" s="592"/>
      <c r="F16" s="593"/>
      <c r="G16" s="592"/>
      <c r="H16" s="593"/>
      <c r="I16" s="592"/>
      <c r="J16" s="593"/>
      <c r="K16" s="208"/>
      <c r="M16" s="13"/>
      <c r="N16" s="13"/>
      <c r="O16" s="13"/>
      <c r="P16" s="13"/>
      <c r="Q16" s="13"/>
    </row>
    <row r="17" spans="2:17" ht="72" customHeight="1" thickBot="1">
      <c r="B17" s="230" t="s">
        <v>429</v>
      </c>
      <c r="C17" s="589"/>
      <c r="D17" s="590"/>
      <c r="E17" s="589"/>
      <c r="F17" s="590"/>
      <c r="G17" s="589"/>
      <c r="H17" s="590"/>
      <c r="I17" s="589"/>
      <c r="J17" s="590"/>
      <c r="K17" s="301"/>
      <c r="M17" s="13"/>
      <c r="N17" s="13"/>
      <c r="O17" s="13"/>
      <c r="P17" s="13"/>
      <c r="Q17" s="13"/>
    </row>
    <row r="18" spans="2:17" ht="70.5" customHeight="1" thickBot="1">
      <c r="B18" s="230" t="s">
        <v>430</v>
      </c>
      <c r="C18" s="589"/>
      <c r="D18" s="590"/>
      <c r="E18" s="589"/>
      <c r="F18" s="590"/>
      <c r="G18" s="589"/>
      <c r="H18" s="590"/>
      <c r="I18" s="589"/>
      <c r="J18" s="590"/>
      <c r="K18" s="301"/>
      <c r="M18" s="13"/>
      <c r="N18" s="13"/>
      <c r="O18" s="13"/>
      <c r="P18" s="13"/>
      <c r="Q18" s="13"/>
    </row>
    <row r="19" spans="2:17" ht="28.5" customHeight="1" thickBot="1">
      <c r="B19" s="230" t="s">
        <v>431</v>
      </c>
      <c r="C19" s="592"/>
      <c r="D19" s="593"/>
      <c r="E19" s="592"/>
      <c r="F19" s="593"/>
      <c r="G19" s="592"/>
      <c r="H19" s="593"/>
      <c r="I19" s="592"/>
      <c r="J19" s="593"/>
      <c r="K19" s="208"/>
      <c r="M19" s="13"/>
      <c r="N19" s="13"/>
      <c r="O19" s="13"/>
      <c r="P19" s="13"/>
      <c r="Q19" s="13"/>
    </row>
    <row r="20" spans="2:17" ht="66" customHeight="1" thickBot="1">
      <c r="B20" s="230" t="s">
        <v>432</v>
      </c>
      <c r="C20" s="302"/>
      <c r="D20" s="303"/>
      <c r="E20" s="302"/>
      <c r="F20" s="303"/>
      <c r="G20" s="302"/>
      <c r="H20" s="303"/>
      <c r="I20" s="302"/>
      <c r="J20" s="303"/>
      <c r="K20" s="304"/>
      <c r="M20" s="13"/>
      <c r="N20" s="13"/>
      <c r="O20" s="13"/>
      <c r="P20" s="13"/>
      <c r="Q20" s="13"/>
    </row>
    <row r="21" spans="2:17" ht="52.5" customHeight="1" thickBot="1">
      <c r="B21" s="230" t="s">
        <v>433</v>
      </c>
      <c r="C21" s="302"/>
      <c r="D21" s="303"/>
      <c r="E21" s="302"/>
      <c r="F21" s="303"/>
      <c r="G21" s="302"/>
      <c r="H21" s="303"/>
      <c r="I21" s="302"/>
      <c r="J21" s="303"/>
      <c r="K21" s="304"/>
      <c r="M21" s="13"/>
      <c r="N21" s="13"/>
      <c r="O21" s="13"/>
      <c r="P21" s="13"/>
      <c r="Q21" s="13"/>
    </row>
    <row r="22" spans="2:17" ht="51" customHeight="1" thickBot="1">
      <c r="B22" s="230" t="s">
        <v>434</v>
      </c>
      <c r="C22" s="302"/>
      <c r="D22" s="303"/>
      <c r="E22" s="302"/>
      <c r="F22" s="303"/>
      <c r="G22" s="302"/>
      <c r="H22" s="303"/>
      <c r="I22" s="302"/>
      <c r="J22" s="303"/>
      <c r="K22" s="304"/>
      <c r="L22" s="162"/>
      <c r="M22" s="13"/>
      <c r="N22" s="13"/>
      <c r="O22" s="13"/>
      <c r="P22" s="13"/>
      <c r="Q22" s="13"/>
    </row>
    <row r="23" spans="2:17" ht="69" customHeight="1" thickBot="1">
      <c r="B23" s="230" t="s">
        <v>435</v>
      </c>
      <c r="C23" s="302"/>
      <c r="D23" s="303"/>
      <c r="E23" s="302"/>
      <c r="F23" s="303"/>
      <c r="G23" s="302"/>
      <c r="H23" s="303"/>
      <c r="I23" s="302"/>
      <c r="J23" s="303"/>
      <c r="K23" s="304"/>
      <c r="L23" s="162"/>
      <c r="M23" s="13"/>
      <c r="N23" s="13"/>
      <c r="O23" s="13"/>
      <c r="P23" s="13"/>
      <c r="Q23" s="13"/>
    </row>
    <row r="24" spans="2:17" ht="36" customHeight="1" thickBot="1">
      <c r="B24" s="230" t="s">
        <v>436</v>
      </c>
      <c r="C24" s="228"/>
      <c r="D24" s="229"/>
      <c r="E24" s="228"/>
      <c r="F24" s="229"/>
      <c r="G24" s="228"/>
      <c r="H24" s="229"/>
      <c r="I24" s="228"/>
      <c r="J24" s="229"/>
      <c r="K24" s="208"/>
      <c r="M24" s="13"/>
      <c r="N24" s="13"/>
      <c r="O24" s="13"/>
      <c r="P24" s="13"/>
      <c r="Q24" s="13"/>
    </row>
    <row r="25" spans="2:17" ht="55.5" customHeight="1" thickBot="1">
      <c r="B25" s="230" t="s">
        <v>437</v>
      </c>
      <c r="C25" s="589"/>
      <c r="D25" s="590"/>
      <c r="E25" s="589"/>
      <c r="F25" s="590"/>
      <c r="G25" s="589"/>
      <c r="H25" s="590"/>
      <c r="I25" s="589"/>
      <c r="J25" s="590"/>
      <c r="K25" s="301"/>
      <c r="M25" s="13"/>
      <c r="N25" s="13"/>
      <c r="O25" s="13"/>
      <c r="P25" s="13"/>
      <c r="Q25" s="13"/>
    </row>
    <row r="26" spans="2:17">
      <c r="B26" s="581" t="s">
        <v>438</v>
      </c>
      <c r="C26" s="583"/>
      <c r="D26" s="584"/>
      <c r="E26" s="584"/>
      <c r="F26" s="584"/>
      <c r="G26" s="584"/>
      <c r="H26" s="584"/>
      <c r="I26" s="584"/>
      <c r="J26" s="584"/>
      <c r="K26" s="585"/>
      <c r="M26" s="13"/>
      <c r="N26" s="13"/>
      <c r="O26" s="13"/>
      <c r="P26" s="13"/>
      <c r="Q26" s="13"/>
    </row>
    <row r="27" spans="2:17" ht="55.5" customHeight="1" thickBot="1">
      <c r="B27" s="582"/>
      <c r="C27" s="586"/>
      <c r="D27" s="587"/>
      <c r="E27" s="587"/>
      <c r="F27" s="587"/>
      <c r="G27" s="587"/>
      <c r="H27" s="587"/>
      <c r="I27" s="587"/>
      <c r="J27" s="587"/>
      <c r="K27" s="588"/>
      <c r="M27" s="13"/>
      <c r="N27" s="13"/>
      <c r="O27" s="13"/>
      <c r="P27" s="13"/>
      <c r="Q27" s="13"/>
    </row>
    <row r="28" spans="2:17">
      <c r="M28" s="13"/>
      <c r="N28" s="13"/>
      <c r="O28" s="13"/>
      <c r="P28" s="13"/>
      <c r="Q28" s="13"/>
    </row>
    <row r="29" spans="2:17">
      <c r="N29" s="13"/>
      <c r="O29" s="13"/>
      <c r="P29" s="13"/>
      <c r="Q29" s="13"/>
    </row>
    <row r="30" spans="2:17">
      <c r="M30" s="13"/>
      <c r="N30" s="13"/>
      <c r="O30" s="13"/>
      <c r="P30" s="13"/>
      <c r="Q30" s="13"/>
    </row>
    <row r="31" spans="2:17" s="158" customFormat="1" ht="24">
      <c r="B31" s="591" t="s">
        <v>439</v>
      </c>
      <c r="C31" s="591"/>
      <c r="D31" s="591"/>
      <c r="E31" s="591"/>
      <c r="F31" s="591"/>
      <c r="G31" s="591"/>
      <c r="H31" s="591"/>
      <c r="I31" s="591"/>
      <c r="J31" s="591"/>
      <c r="K31" s="591"/>
      <c r="M31" s="13"/>
      <c r="N31" s="13"/>
      <c r="O31" s="13"/>
      <c r="P31" s="13"/>
      <c r="Q31" s="13"/>
    </row>
    <row r="32" spans="2:17">
      <c r="M32" s="13"/>
      <c r="N32" s="574"/>
      <c r="O32" s="574"/>
      <c r="P32" s="574"/>
      <c r="Q32" s="574"/>
    </row>
  </sheetData>
  <sheetProtection algorithmName="SHA-512" hashValue="FJoGdz3QNBQQF98DxDKbUK3CawRybp9rLhpWRsgkk/NZMtdcGR+9i3dAPfDJ8Njai0M8B2vSTyOQEKRCLXRJJw==" saltValue="3/rSEJWrS0+wdO4GLWQcxA==" spinCount="100000" sheet="1" formatColumns="0" formatRows="0"/>
  <mergeCells count="45">
    <mergeCell ref="E25:F25"/>
    <mergeCell ref="G25:H25"/>
    <mergeCell ref="I25:J25"/>
    <mergeCell ref="E18:F18"/>
    <mergeCell ref="G18:H18"/>
    <mergeCell ref="I18:J18"/>
    <mergeCell ref="E19:F19"/>
    <mergeCell ref="G19:H19"/>
    <mergeCell ref="I19:J19"/>
    <mergeCell ref="G16:H16"/>
    <mergeCell ref="I16:J16"/>
    <mergeCell ref="E17:F17"/>
    <mergeCell ref="G17:H17"/>
    <mergeCell ref="I17:J17"/>
    <mergeCell ref="B2:K2"/>
    <mergeCell ref="C12:D12"/>
    <mergeCell ref="C13:D13"/>
    <mergeCell ref="C14:D14"/>
    <mergeCell ref="C15:D15"/>
    <mergeCell ref="E12:F12"/>
    <mergeCell ref="G12:H12"/>
    <mergeCell ref="I12:J12"/>
    <mergeCell ref="E13:F13"/>
    <mergeCell ref="B3:K9"/>
    <mergeCell ref="G13:H13"/>
    <mergeCell ref="I13:J13"/>
    <mergeCell ref="E14:F14"/>
    <mergeCell ref="G14:H14"/>
    <mergeCell ref="I14:J14"/>
    <mergeCell ref="M11:M12"/>
    <mergeCell ref="N32:Q32"/>
    <mergeCell ref="B10:K10"/>
    <mergeCell ref="B11:K11"/>
    <mergeCell ref="B26:B27"/>
    <mergeCell ref="C26:K27"/>
    <mergeCell ref="E15:F15"/>
    <mergeCell ref="G15:H15"/>
    <mergeCell ref="I15:J15"/>
    <mergeCell ref="B31:K31"/>
    <mergeCell ref="C16:D16"/>
    <mergeCell ref="C17:D17"/>
    <mergeCell ref="C18:D18"/>
    <mergeCell ref="C19:D19"/>
    <mergeCell ref="C25:D25"/>
    <mergeCell ref="E16:F16"/>
  </mergeCells>
  <pageMargins left="0.7" right="0.7" top="0.75" bottom="0.75" header="0.3" footer="0.3"/>
  <pageSetup scale="6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Role xmlns="ee60afb9-4a2c-401b-8c31-977bbec55113"/>
    <Doc_x0020_Revision xmlns="10c4255c-825c-49a4-ad20-de4965b64a81">G</Doc_x0020_Revision>
    <RegulatoryClause xmlns="0a24e26a-469a-4e20-bfd8-d2186ddcf709" xsi:nil="true"/>
    <LikesCount xmlns="http://schemas.microsoft.com/sharepoint/v3" xsi:nil="true"/>
    <nc34d65d655544d294b22ccb1917efb2 xmlns="0a24e26a-469a-4e20-bfd8-d2186ddcf709">
      <Terms xmlns="http://schemas.microsoft.com/office/infopath/2007/PartnerControls">
        <TermInfo xmlns="http://schemas.microsoft.com/office/infopath/2007/PartnerControls">
          <TermName xmlns="http://schemas.microsoft.com/office/infopath/2007/PartnerControls">ALL</TermName>
          <TermId xmlns="http://schemas.microsoft.com/office/infopath/2007/PartnerControls">af32f0bf-3063-4b89-962c-51c806c309f9</TermId>
        </TermInfo>
      </Terms>
    </nc34d65d655544d294b22ccb1917efb2>
    <Issue_x0020_Date xmlns="ee60afb9-4a2c-401b-8c31-977bbec55113" xsi:nil="true"/>
    <Training xmlns="0a24e26a-469a-4e20-bfd8-d2186ddcf709">false</Training>
    <Notes1 xmlns="0a24e26a-469a-4e20-bfd8-d2186ddcf709" xsi:nil="true"/>
    <Obsolete xmlns="0a24e26a-469a-4e20-bfd8-d2186ddcf709" xsi:nil="true"/>
    <Images xmlns="ee60afb9-4a2c-401b-8c31-977bbec55113">
      <Url xsi:nil="true"/>
      <Description xsi:nil="true"/>
    </Images>
    <ReasonofChange xmlns="ee60afb9-4a2c-401b-8c31-977bbec55113">Improve correlation between suppliers’ performance and audit results, asking more detailed information and evidence of compliance</ReasonofChange>
    <LegacyNumber xmlns="0a24e26a-469a-4e20-bfd8-d2186ddcf709">N/A</LegacyNumber>
    <IconOverlay xmlns="http://schemas.microsoft.com/sharepoint/v4" xsi:nil="true"/>
    <Ratings xmlns="http://schemas.microsoft.com/sharepoint/v3" xsi:nil="true"/>
    <Parent_x0020_Document xmlns="ee60afb9-4a2c-401b-8c31-977bbec55113" xsi:nil="true"/>
    <ed265a4af2004661801b191ac8769799 xmlns="0a24e26a-469a-4e20-bfd8-d2186ddcf709">
      <Terms xmlns="http://schemas.microsoft.com/office/infopath/2007/PartnerControls">
        <TermInfo xmlns="http://schemas.microsoft.com/office/infopath/2007/PartnerControls">
          <TermName xmlns="http://schemas.microsoft.com/office/infopath/2007/PartnerControls">ISO 13485</TermName>
          <TermId xmlns="http://schemas.microsoft.com/office/infopath/2007/PartnerControls">39d87ca1-c74e-477a-afeb-f77d1f8e72eb</TermId>
        </TermInfo>
        <TermInfo xmlns="http://schemas.microsoft.com/office/infopath/2007/PartnerControls">
          <TermName xmlns="http://schemas.microsoft.com/office/infopath/2007/PartnerControls">ISO 9001</TermName>
          <TermId xmlns="http://schemas.microsoft.com/office/infopath/2007/PartnerControls">0459e3f8-a014-4a9c-81b1-91f0af33640d</TermId>
        </TermInfo>
        <TermInfo xmlns="http://schemas.microsoft.com/office/infopath/2007/PartnerControls">
          <TermName xmlns="http://schemas.microsoft.com/office/infopath/2007/PartnerControls">FDA</TermName>
          <TermId xmlns="http://schemas.microsoft.com/office/infopath/2007/PartnerControls">2720eb84-97b8-4c56-9a9c-b82850e47159</TermId>
        </TermInfo>
      </Terms>
    </ed265a4af2004661801b191ac8769799>
    <l4f25b51e4224444a916524ee2296c6f xmlns="0a24e26a-469a-4e20-bfd8-d2186ddcf709">
      <Terms xmlns="http://schemas.microsoft.com/office/infopath/2007/PartnerControls">
        <TermInfo xmlns="http://schemas.microsoft.com/office/infopath/2007/PartnerControls">
          <TermName xmlns="http://schemas.microsoft.com/office/infopath/2007/PartnerControls">Form</TermName>
          <TermId xmlns="http://schemas.microsoft.com/office/infopath/2007/PartnerControls">404e5ad8-83e0-475f-b206-49ad90f0f943</TermId>
        </TermInfo>
      </Terms>
    </l4f25b51e4224444a916524ee2296c6f>
    <SummaryofChange xmlns="ee60afb9-4a2c-401b-8c31-977bbec55113">Scoring change, Column for supplier supporting information added, Questions for manufacturer and broker audits questionnaires were modified, training section added, instructions for virtual audit added, audit survey added</SummaryofChange>
    <TaxCatchAll xmlns="10c4255c-825c-49a4-ad20-de4965b64a81">
      <Value>226</Value>
      <Value>30</Value>
      <Value>46</Value>
      <Value>265</Value>
      <Value>2893</Value>
      <Value>2895</Value>
      <Value>2894</Value>
      <Value>20</Value>
      <Value>19</Value>
      <Value>1</Value>
    </TaxCatchAll>
    <LikedBy xmlns="http://schemas.microsoft.com/sharepoint/v3">
      <UserInfo>
        <DisplayName/>
        <AccountId xsi:nil="true"/>
        <AccountType/>
      </UserInfo>
    </LikedBy>
    <f67ce65d29a64d4cb5ad368ffdb17d2a xmlns="0a24e26a-469a-4e20-bfd8-d2186ddcf709">
      <Terms xmlns="http://schemas.microsoft.com/office/infopath/2007/PartnerControls">
        <TermInfo xmlns="http://schemas.microsoft.com/office/infopath/2007/PartnerControls">
          <TermName xmlns="http://schemas.microsoft.com/office/infopath/2007/PartnerControls">ALL</TermName>
          <TermId xmlns="http://schemas.microsoft.com/office/infopath/2007/PartnerControls">d23ea38f-5cdc-4f77-8d20-b0a70977d561</TermId>
        </TermInfo>
      </Terms>
    </f67ce65d29a64d4cb5ad368ffdb17d2a>
    <CourseCode xmlns="0a24e26a-469a-4e20-bfd8-d2186ddcf709" xsi:nil="true"/>
    <OriginalName xmlns="0a24e26a-469a-4e20-bfd8-d2186ddcf709" xsi:nil="true"/>
    <TaxKeywordTaxHTField xmlns="0a24e26a-469a-4e20-bfd8-d2186ddcf709">
      <Terms xmlns="http://schemas.microsoft.com/office/infopath/2007/PartnerControls">
        <TermInfo xmlns="http://schemas.microsoft.com/office/infopath/2007/PartnerControls">
          <TermName xmlns="http://schemas.microsoft.com/office/infopath/2007/PartnerControls">supplier evaluation</TermName>
          <TermId xmlns="http://schemas.microsoft.com/office/infopath/2007/PartnerControls">00000000-0000-0000-0000-000000000000</TermId>
        </TermInfo>
        <TermInfo xmlns="http://schemas.microsoft.com/office/infopath/2007/PartnerControls">
          <TermName xmlns="http://schemas.microsoft.com/office/infopath/2007/PartnerControls">supplier forms</TermName>
          <TermId xmlns="http://schemas.microsoft.com/office/infopath/2007/PartnerControls">00000000-0000-0000-0000-000000000000</TermId>
        </TermInfo>
        <TermInfo xmlns="http://schemas.microsoft.com/office/infopath/2007/PartnerControls">
          <TermName xmlns="http://schemas.microsoft.com/office/infopath/2007/PartnerControls">SupplierAudit</TermName>
          <TermId xmlns="http://schemas.microsoft.com/office/infopath/2007/PartnerControls">00000000-0000-0000-0000-000000000000</TermId>
        </TermInfo>
      </Terms>
    </TaxKeywordTaxHTField>
    <Workflow_x0020_Status xmlns="ee60afb9-4a2c-401b-8c31-977bbec55113">
      <Url xsi:nil="true"/>
      <Description xsi:nil="true"/>
    </Workflow_x0020_Status>
    <TrainingApproval xmlns="0a24e26a-469a-4e20-bfd8-d2186ddcf709">True; 2019-11-22 3:06:56 PM</TrainingApproval>
    <pb51beff022c4a3fa2f1afc74ad15f6f xmlns="0a24e26a-469a-4e20-bfd8-d2186ddcf709">
      <Terms xmlns="http://schemas.microsoft.com/office/infopath/2007/PartnerControls">
        <TermInfo xmlns="http://schemas.microsoft.com/office/infopath/2007/PartnerControls">
          <TermName xmlns="http://schemas.microsoft.com/office/infopath/2007/PartnerControls">Quality Leader</TermName>
          <TermId xmlns="http://schemas.microsoft.com/office/infopath/2007/PartnerControls">f9590330-d3d5-43ea-a1b4-0e55e9f7532e</TermId>
        </TermInfo>
      </Terms>
    </pb51beff022c4a3fa2f1afc74ad15f6f>
    <Effective_x0020_Date xmlns="10c4255c-825c-49a4-ad20-de4965b64a81">2023-11-17T08:00:00+00:00</Effective_x0020_Date>
    <Doc_x0020_Author xmlns="10c4255c-825c-49a4-ad20-de4965b64a81">
      <UserInfo>
        <DisplayName>John Gaspari</DisplayName>
        <AccountId>1871</AccountId>
        <AccountType/>
      </UserInfo>
    </Doc_x0020_Author>
    <RatedBy xmlns="http://schemas.microsoft.com/sharepoint/v3">
      <UserInfo>
        <DisplayName/>
        <AccountId xsi:nil="true"/>
        <AccountType/>
      </UserInfo>
    </RatedBy>
    <_dlc_DocId xmlns="0a24e26a-469a-4e20-bfd8-d2186ddcf709">DOCBANK-3-2595</_dlc_DocId>
    <_dlc_ExpireDateSaved xmlns="http://schemas.microsoft.com/sharepoint/v3" xsi:nil="true"/>
    <_dlc_ExpireDate xmlns="http://schemas.microsoft.com/sharepoint/v3">2025-11-17T08:00:00+00:00</_dlc_ExpireDate>
    <_vti_ItemDeclaredRecord xmlns="http://schemas.microsoft.com/sharepoint/v3">2019-12-18T19:45:28+00:00</_vti_ItemDeclaredRecord>
    <_vti_ItemHoldRecordStatus xmlns="http://schemas.microsoft.com/sharepoint/v3">272</_vti_ItemHoldRecordStatus>
    <_dlc_DocIdUrl xmlns="0a24e26a-469a-4e20-bfd8-d2186ddcf709">
      <Url>https://published.creationtech.com/sites/document/_layouts/15/DocIdRedir.aspx?ID=DOCBANK-3-2595</Url>
      <Description>DOCBANK-3-2595</Description>
    </_dlc_DocIdUrl>
    <Parent_Document xmlns="ee60afb9-4a2c-401b-8c31-977bbec55113" xsi:nil="true"/>
    <Deviation_x003f_ xmlns="ee60afb9-4a2c-401b-8c31-977bbec55113"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Creation Document" ma:contentTypeID="0x010100E4871AF5BC904041B7AAD09C4CA3B7A900F5A234819845934FAA0519CC22BBA51C" ma:contentTypeVersion="719" ma:contentTypeDescription="" ma:contentTypeScope="" ma:versionID="efc93df99e7af591fcd5ab749ce2c899">
  <xsd:schema xmlns:xsd="http://www.w3.org/2001/XMLSchema" xmlns:xs="http://www.w3.org/2001/XMLSchema" xmlns:p="http://schemas.microsoft.com/office/2006/metadata/properties" xmlns:ns1="0a24e26a-469a-4e20-bfd8-d2186ddcf709" xmlns:ns2="http://schemas.microsoft.com/sharepoint/v3" xmlns:ns3="10c4255c-825c-49a4-ad20-de4965b64a81" xmlns:ns4="ee60afb9-4a2c-401b-8c31-977bbec55113" xmlns:ns5="http://schemas.microsoft.com/sharepoint/v4" targetNamespace="http://schemas.microsoft.com/office/2006/metadata/properties" ma:root="true" ma:fieldsID="d7ec4154eedffb15b67d7badf49d2a2b" ns1:_="" ns2:_="" ns3:_="" ns4:_="" ns5:_="">
    <xsd:import namespace="0a24e26a-469a-4e20-bfd8-d2186ddcf709"/>
    <xsd:import namespace="http://schemas.microsoft.com/sharepoint/v3"/>
    <xsd:import namespace="10c4255c-825c-49a4-ad20-de4965b64a81"/>
    <xsd:import namespace="ee60afb9-4a2c-401b-8c31-977bbec55113"/>
    <xsd:import namespace="http://schemas.microsoft.com/sharepoint/v4"/>
    <xsd:element name="properties">
      <xsd:complexType>
        <xsd:sequence>
          <xsd:element name="documentManagement">
            <xsd:complexType>
              <xsd:all>
                <xsd:element ref="ns1:LegacyNumber" minOccurs="0"/>
                <xsd:element ref="ns3:Doc_x0020_Revision"/>
                <xsd:element ref="ns3:Doc_x0020_Author"/>
                <xsd:element ref="ns4:Deviation_x003f_" minOccurs="0"/>
                <xsd:element ref="ns1:RegulatoryClause" minOccurs="0"/>
                <xsd:element ref="ns1:Training" minOccurs="0"/>
                <xsd:element ref="ns1:CourseCode" minOccurs="0"/>
                <xsd:element ref="ns3:Effective_x0020_Date" minOccurs="0"/>
                <xsd:element ref="ns1:Obsolete" minOccurs="0"/>
                <xsd:element ref="ns4:SummaryofChange" minOccurs="0"/>
                <xsd:element ref="ns4:ReasonofChange" minOccurs="0"/>
                <xsd:element ref="ns1:Notes1" minOccurs="0"/>
                <xsd:element ref="ns4:Parent_Document" minOccurs="0"/>
                <xsd:element ref="ns4:Workflow_x0020_Status" minOccurs="0"/>
                <xsd:element ref="ns2:LikesCount" minOccurs="0"/>
                <xsd:element ref="ns4:Role" minOccurs="0"/>
                <xsd:element ref="ns4:Images" minOccurs="0"/>
                <xsd:element ref="ns4:Issue_x0020_Date" minOccurs="0"/>
                <xsd:element ref="ns3:TaxCatchAllLabel" minOccurs="0"/>
                <xsd:element ref="ns1:TaxKeywordTaxHTField" minOccurs="0"/>
                <xsd:element ref="ns2:_dlc_Exempt" minOccurs="0"/>
                <xsd:element ref="ns2:_dlc_ExpireDateSaved" minOccurs="0"/>
                <xsd:element ref="ns2:_dlc_ExpireDate" minOccurs="0"/>
                <xsd:element ref="ns1:f67ce65d29a64d4cb5ad368ffdb17d2a" minOccurs="0"/>
                <xsd:element ref="ns1:TrainingApproval" minOccurs="0"/>
                <xsd:element ref="ns1:pb51beff022c4a3fa2f1afc74ad15f6f" minOccurs="0"/>
                <xsd:element ref="ns1:nc34d65d655544d294b22ccb1917efb2" minOccurs="0"/>
                <xsd:element ref="ns1:ed265a4af2004661801b191ac8769799" minOccurs="0"/>
                <xsd:element ref="ns1:_dlc_DocId" minOccurs="0"/>
                <xsd:element ref="ns2:RatedBy" minOccurs="0"/>
                <xsd:element ref="ns2:Ratings" minOccurs="0"/>
                <xsd:element ref="ns5:IconOverlay" minOccurs="0"/>
                <xsd:element ref="ns2:LikedBy" minOccurs="0"/>
                <xsd:element ref="ns2:_vti_ItemDeclaredRecord" minOccurs="0"/>
                <xsd:element ref="ns1:_dlc_DocIdUrl" minOccurs="0"/>
                <xsd:element ref="ns1:l4f25b51e4224444a916524ee2296c6f" minOccurs="0"/>
                <xsd:element ref="ns2:_vti_ItemHoldRecordStatus" minOccurs="0"/>
                <xsd:element ref="ns1:_dlc_DocIdPersistId" minOccurs="0"/>
                <xsd:element ref="ns3:TaxCatchAll" minOccurs="0"/>
                <xsd:element ref="ns1:OriginalName" minOccurs="0"/>
                <xsd:element ref="ns4:Parent_x0020_Docu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24e26a-469a-4e20-bfd8-d2186ddcf709" elementFormDefault="qualified">
    <xsd:import namespace="http://schemas.microsoft.com/office/2006/documentManagement/types"/>
    <xsd:import namespace="http://schemas.microsoft.com/office/infopath/2007/PartnerControls"/>
    <xsd:element name="LegacyNumber" ma:index="2" nillable="true" ma:displayName="Legacy Doc. Number" ma:internalName="LegacyNumber">
      <xsd:simpleType>
        <xsd:restriction base="dms:Text">
          <xsd:maxLength value="50"/>
        </xsd:restriction>
      </xsd:simpleType>
    </xsd:element>
    <xsd:element name="RegulatoryClause" ma:index="11" nillable="true" ma:displayName="Regulatory Clause" ma:internalName="RegulatoryClause">
      <xsd:simpleType>
        <xsd:restriction base="dms:Text">
          <xsd:maxLength value="255"/>
        </xsd:restriction>
      </xsd:simpleType>
    </xsd:element>
    <xsd:element name="Training" ma:index="12" nillable="true" ma:displayName="Requires Training" ma:default="0" ma:internalName="Training" ma:readOnly="false">
      <xsd:simpleType>
        <xsd:restriction base="dms:Boolean"/>
      </xsd:simpleType>
    </xsd:element>
    <xsd:element name="CourseCode" ma:index="13" nillable="true" ma:displayName="Course Code" ma:internalName="CourseCode">
      <xsd:simpleType>
        <xsd:restriction base="dms:Text">
          <xsd:maxLength value="50"/>
        </xsd:restriction>
      </xsd:simpleType>
    </xsd:element>
    <xsd:element name="Obsolete" ma:index="17" nillable="true" ma:displayName="Obsolete Date" ma:description="Please ensure that Obsolete Date is empty until the document becomes inactive. Files are moved into an archive location when a date is specified." ma:format="DateOnly" ma:indexed="true" ma:internalName="Obsolete">
      <xsd:simpleType>
        <xsd:restriction base="dms:DateTime"/>
      </xsd:simpleType>
    </xsd:element>
    <xsd:element name="Notes1" ma:index="22" nillable="true" ma:displayName="Notes" ma:internalName="Notes1">
      <xsd:simpleType>
        <xsd:restriction base="dms:Note"/>
      </xsd:simpleType>
    </xsd:element>
    <xsd:element name="TaxKeywordTaxHTField" ma:index="32" nillable="true" ma:taxonomy="true" ma:internalName="TaxKeywordTaxHTField" ma:taxonomyFieldName="TaxKeyword" ma:displayName="Keywords or Tags" ma:fieldId="{23f27201-bee3-471e-b2e7-b64fd8b7ca38}" ma:taxonomyMulti="true" ma:sspId="92e14ebf-c444-4c35-b3fa-0c11c1f024a5" ma:termSetId="00000000-0000-0000-0000-000000000000" ma:anchorId="00000000-0000-0000-0000-000000000000" ma:open="true" ma:isKeyword="true">
      <xsd:complexType>
        <xsd:sequence>
          <xsd:element ref="pc:Terms" minOccurs="0" maxOccurs="1"/>
        </xsd:sequence>
      </xsd:complexType>
    </xsd:element>
    <xsd:element name="f67ce65d29a64d4cb5ad368ffdb17d2a" ma:index="38" ma:taxonomy="true" ma:internalName="f67ce65d29a64d4cb5ad368ffdb17d2a" ma:taxonomyFieldName="BusinessUnit" ma:displayName="Business Unit" ma:readOnly="false" ma:default="1;#All|d23ea38f-5cdc-4f77-8d20-b0a70977d561" ma:fieldId="{f67ce65d-29a6-4d4c-b5ad-368ffdb17d2a}" ma:taxonomyMulti="true" ma:sspId="92e14ebf-c444-4c35-b3fa-0c11c1f024a5" ma:termSetId="48a1f564-93c3-4ea7-a677-e1694cdd2dc4" ma:anchorId="00000000-0000-0000-0000-000000000000" ma:open="false" ma:isKeyword="false">
      <xsd:complexType>
        <xsd:sequence>
          <xsd:element ref="pc:Terms" minOccurs="0" maxOccurs="1"/>
        </xsd:sequence>
      </xsd:complexType>
    </xsd:element>
    <xsd:element name="TrainingApproval" ma:index="41" nillable="true" ma:displayName="Training Approval" ma:hidden="true" ma:internalName="TrainingApproval" ma:readOnly="false">
      <xsd:simpleType>
        <xsd:restriction base="dms:Text">
          <xsd:maxLength value="255"/>
        </xsd:restriction>
      </xsd:simpleType>
    </xsd:element>
    <xsd:element name="pb51beff022c4a3fa2f1afc74ad15f6f" ma:index="43" ma:taxonomy="true" ma:internalName="pb51beff022c4a3fa2f1afc74ad15f6f" ma:taxonomyFieldName="ProcessOwner" ma:displayName="Process Owner" ma:default="" ma:fieldId="{9b51beff-022c-4a3f-a2f1-afc74ad15f6f}" ma:sspId="92e14ebf-c444-4c35-b3fa-0c11c1f024a5" ma:termSetId="0274eedc-124c-401a-8283-123c505379aa" ma:anchorId="00000000-0000-0000-0000-000000000000" ma:open="false" ma:isKeyword="false">
      <xsd:complexType>
        <xsd:sequence>
          <xsd:element ref="pc:Terms" minOccurs="0" maxOccurs="1"/>
        </xsd:sequence>
      </xsd:complexType>
    </xsd:element>
    <xsd:element name="nc34d65d655544d294b22ccb1917efb2" ma:index="44" ma:taxonomy="true" ma:internalName="nc34d65d655544d294b22ccb1917efb2" ma:taxonomyFieldName="DistributionLocations" ma:displayName="Distribution Locations" ma:readOnly="false" ma:default="2;#Document Control|5f712901-8452-4371-a0fe-9bb3754c7d56" ma:fieldId="{7c34d65d-6555-44d2-94b2-2ccb1917efb2}" ma:taxonomyMulti="true" ma:sspId="92e14ebf-c444-4c35-b3fa-0c11c1f024a5" ma:termSetId="91212548-1d02-415e-a557-f548575e3ddd" ma:anchorId="00000000-0000-0000-0000-000000000000" ma:open="true" ma:isKeyword="false">
      <xsd:complexType>
        <xsd:sequence>
          <xsd:element ref="pc:Terms" minOccurs="0" maxOccurs="1"/>
        </xsd:sequence>
      </xsd:complexType>
    </xsd:element>
    <xsd:element name="ed265a4af2004661801b191ac8769799" ma:index="45" nillable="true" ma:taxonomy="true" ma:internalName="ed265a4af2004661801b191ac8769799" ma:taxonomyFieldName="RegulatoryStd" ma:displayName="Regulatory Standard" ma:default="" ma:fieldId="{ed265a4a-f200-4661-801b-191ac8769799}" ma:taxonomyMulti="true" ma:sspId="92e14ebf-c444-4c35-b3fa-0c11c1f024a5" ma:termSetId="4285085a-a1f9-478c-8ce4-f10ee88cd457" ma:anchorId="00000000-0000-0000-0000-000000000000" ma:open="false" ma:isKeyword="false">
      <xsd:complexType>
        <xsd:sequence>
          <xsd:element ref="pc:Terms" minOccurs="0" maxOccurs="1"/>
        </xsd:sequence>
      </xsd:complexType>
    </xsd:element>
    <xsd:element name="_dlc_DocId" ma:index="46" nillable="true" ma:displayName="Document ID Value" ma:description="The value of the document ID assigned to this item." ma:internalName="_dlc_DocId" ma:readOnly="true">
      <xsd:simpleType>
        <xsd:restriction base="dms:Text"/>
      </xsd:simpleType>
    </xsd:element>
    <xsd:element name="_dlc_DocIdUrl" ma:index="5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l4f25b51e4224444a916524ee2296c6f" ma:index="56" ma:taxonomy="true" ma:internalName="l4f25b51e4224444a916524ee2296c6f" ma:taxonomyFieldName="DocumentType" ma:displayName="Doc. Type" ma:readOnly="false" ma:default="" ma:fieldId="{54f25b51-e422-4444-a916-524ee2296c6f}" ma:sspId="92e14ebf-c444-4c35-b3fa-0c11c1f024a5" ma:termSetId="cf591209-1897-480f-ad99-e5e8618e216e" ma:anchorId="00000000-0000-0000-0000-000000000000" ma:open="false" ma:isKeyword="false">
      <xsd:complexType>
        <xsd:sequence>
          <xsd:element ref="pc:Terms" minOccurs="0" maxOccurs="1"/>
        </xsd:sequence>
      </xsd:complexType>
    </xsd:element>
    <xsd:element name="_dlc_DocIdPersistId" ma:index="59" nillable="true" ma:displayName="Persist ID" ma:description="Keep ID on add." ma:hidden="true" ma:internalName="_dlc_DocIdPersistId" ma:readOnly="true">
      <xsd:simpleType>
        <xsd:restriction base="dms:Boolean"/>
      </xsd:simpleType>
    </xsd:element>
    <xsd:element name="OriginalName" ma:index="61" nillable="true" ma:displayName="Original FileName" ma:hidden="true" ma:internalName="OriginalNam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ikesCount" ma:index="26" nillable="true" ma:displayName="Number of Likes" ma:internalName="LikesCount">
      <xsd:simpleType>
        <xsd:restriction base="dms:Unknown"/>
      </xsd:simpleType>
    </xsd:element>
    <xsd:element name="_dlc_Exempt" ma:index="34" nillable="true" ma:displayName="Exempt from Policy" ma:hidden="true" ma:internalName="_dlc_Exempt" ma:readOnly="true">
      <xsd:simpleType>
        <xsd:restriction base="dms:Unknown"/>
      </xsd:simpleType>
    </xsd:element>
    <xsd:element name="_dlc_ExpireDateSaved" ma:index="35" nillable="true" ma:displayName="Original Expiration Date" ma:hidden="true" ma:internalName="_dlc_ExpireDateSaved" ma:readOnly="true">
      <xsd:simpleType>
        <xsd:restriction base="dms:DateTime"/>
      </xsd:simpleType>
    </xsd:element>
    <xsd:element name="_dlc_ExpireDate" ma:index="36" nillable="true" ma:displayName="Expiration Date" ma:description="" ma:hidden="true" ma:indexed="true" ma:internalName="_dlc_ExpireDate" ma:readOnly="true">
      <xsd:simpleType>
        <xsd:restriction base="dms:DateTime"/>
      </xsd:simpleType>
    </xsd:element>
    <xsd:element name="RatedBy" ma:index="48" nillable="true" ma:displayName="Rated By" ma:description="Users rated the item." ma:hidden="true" ma:list="UserInfo" ma:internalName="Rat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tings" ma:index="49" nillable="true" ma:displayName="User ratings" ma:description="User ratings for the item" ma:hidden="true" ma:internalName="Ratings">
      <xsd:simpleType>
        <xsd:restriction base="dms:Note"/>
      </xsd:simpleType>
    </xsd:element>
    <xsd:element name="LikedBy" ma:index="51" nillable="true" ma:displayName="Liked By" ma:hidden="true" ma:list="UserInfo" ma:internalName="Lik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vti_ItemDeclaredRecord" ma:index="52" nillable="true" ma:displayName="Declared Record" ma:hidden="true" ma:internalName="_vti_ItemDeclaredRecord" ma:readOnly="true">
      <xsd:simpleType>
        <xsd:restriction base="dms:DateTime"/>
      </xsd:simpleType>
    </xsd:element>
    <xsd:element name="_vti_ItemHoldRecordStatus" ma:index="58" nillable="true" ma:displayName="Hold and Record Status" ma:decimals="0" ma:description="" ma:hidden="true" ma:indexed="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0c4255c-825c-49a4-ad20-de4965b64a81" elementFormDefault="qualified">
    <xsd:import namespace="http://schemas.microsoft.com/office/2006/documentManagement/types"/>
    <xsd:import namespace="http://schemas.microsoft.com/office/infopath/2007/PartnerControls"/>
    <xsd:element name="Doc_x0020_Revision" ma:index="3" ma:displayName="Doc. Rev." ma:internalName="Doc_x0020_Revision" ma:readOnly="false">
      <xsd:simpleType>
        <xsd:restriction base="dms:Text">
          <xsd:maxLength value="25"/>
        </xsd:restriction>
      </xsd:simpleType>
    </xsd:element>
    <xsd:element name="Doc_x0020_Author" ma:index="5" ma:displayName="Doc Author" ma:description="Please enter Windows username or full name of the author. For externally supplied documents, type “Vendor” or “Customer”. Then, click person with checkmark icon to verify." ma:list="UserInfo" ma:SharePointGroup="0" ma:internalName="Doc_x0020_Author" ma:showField="Titl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Effective_x0020_Date" ma:index="16" nillable="true" ma:displayName="Effective Date" ma:default="[today]" ma:format="DateOnly" ma:internalName="Effective_x0020_Date">
      <xsd:simpleType>
        <xsd:restriction base="dms:DateTime"/>
      </xsd:simpleType>
    </xsd:element>
    <xsd:element name="TaxCatchAllLabel" ma:index="31" nillable="true" ma:displayName="Taxonomy Catch All Column1" ma:hidden="true" ma:list="{b2197d75-aa70-4c99-87e5-1b2ab5081ecd}" ma:internalName="TaxCatchAllLabel" ma:readOnly="true" ma:showField="CatchAllDataLabel" ma:web="0a24e26a-469a-4e20-bfd8-d2186ddcf709">
      <xsd:complexType>
        <xsd:complexContent>
          <xsd:extension base="dms:MultiChoiceLookup">
            <xsd:sequence>
              <xsd:element name="Value" type="dms:Lookup" maxOccurs="unbounded" minOccurs="0" nillable="true"/>
            </xsd:sequence>
          </xsd:extension>
        </xsd:complexContent>
      </xsd:complexType>
    </xsd:element>
    <xsd:element name="TaxCatchAll" ma:index="60" nillable="true" ma:displayName="Taxonomy Catch All Column" ma:hidden="true" ma:list="{b2197d75-aa70-4c99-87e5-1b2ab5081ecd}" ma:internalName="TaxCatchAll" ma:showField="CatchAllData" ma:web="0a24e26a-469a-4e20-bfd8-d2186ddcf70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e60afb9-4a2c-401b-8c31-977bbec55113" elementFormDefault="qualified">
    <xsd:import namespace="http://schemas.microsoft.com/office/2006/documentManagement/types"/>
    <xsd:import namespace="http://schemas.microsoft.com/office/infopath/2007/PartnerControls"/>
    <xsd:element name="Deviation_x003f_" ma:index="9" nillable="true" ma:displayName="Deviation?" ma:format="Dropdown" ma:internalName="Deviation_x003f_">
      <xsd:simpleType>
        <xsd:restriction base="dms:Choice">
          <xsd:enumeration value="Yes"/>
          <xsd:enumeration value="No"/>
        </xsd:restriction>
      </xsd:simpleType>
    </xsd:element>
    <xsd:element name="SummaryofChange" ma:index="20" nillable="true" ma:displayName="Summary of Change" ma:internalName="SummaryofChange">
      <xsd:simpleType>
        <xsd:restriction base="dms:Note"/>
      </xsd:simpleType>
    </xsd:element>
    <xsd:element name="ReasonofChange" ma:index="21" nillable="true" ma:displayName="Reason of Change" ma:internalName="ReasonofChange">
      <xsd:simpleType>
        <xsd:restriction base="dms:Note"/>
      </xsd:simpleType>
    </xsd:element>
    <xsd:element name="Parent_Document" ma:index="24" nillable="true" ma:displayName="Parent_Document" ma:list="{ee60afb9-4a2c-401b-8c31-977bbec55113}" ma:internalName="Parent_Document" ma:showField="Calc_x002d_DocNumber">
      <xsd:simpleType>
        <xsd:restriction base="dms:Lookup"/>
      </xsd:simpleType>
    </xsd:element>
    <xsd:element name="Workflow_x0020_Status" ma:index="25" nillable="true" ma:displayName="Workflow Status" ma:internalName="Workflow_x0020_Status">
      <xsd:complexType>
        <xsd:complexContent>
          <xsd:extension base="dms:URL">
            <xsd:sequence>
              <xsd:element name="Url" type="dms:ValidUrl" minOccurs="0" nillable="true"/>
              <xsd:element name="Description" type="xsd:string" nillable="true"/>
            </xsd:sequence>
          </xsd:extension>
        </xsd:complexContent>
      </xsd:complexType>
    </xsd:element>
    <xsd:element name="Role" ma:index="28" nillable="true" ma:displayName="Role" ma:description="Used for new Supply Chain documents only" ma:internalName="Role">
      <xsd:complexType>
        <xsd:complexContent>
          <xsd:extension base="dms:MultiChoice">
            <xsd:sequence>
              <xsd:element name="Value" maxOccurs="unbounded" minOccurs="0" nillable="true">
                <xsd:simpleType>
                  <xsd:restriction base="dms:Choice">
                    <xsd:enumeration value="MS"/>
                    <xsd:enumeration value="PSS"/>
                    <xsd:enumeration value="PS"/>
                    <xsd:enumeration value="CM"/>
                    <xsd:enumeration value="SCL"/>
                    <xsd:enumeration value="CFTL"/>
                    <xsd:enumeration value="PCE"/>
                  </xsd:restriction>
                </xsd:simpleType>
              </xsd:element>
            </xsd:sequence>
          </xsd:extension>
        </xsd:complexContent>
      </xsd:complexType>
    </xsd:element>
    <xsd:element name="Images" ma:index="29" nillable="true" ma:displayName="Images" ma:format="Image" ma:internalName="Images">
      <xsd:complexType>
        <xsd:complexContent>
          <xsd:extension base="dms:URL">
            <xsd:sequence>
              <xsd:element name="Url" type="dms:ValidUrl" minOccurs="0" nillable="true"/>
              <xsd:element name="Description" type="xsd:string" nillable="true"/>
            </xsd:sequence>
          </xsd:extension>
        </xsd:complexContent>
      </xsd:complexType>
    </xsd:element>
    <xsd:element name="Issue_x0020_Date" ma:index="30" nillable="true" ma:displayName="Issue Date" ma:format="DateOnly" ma:internalName="Issue_x0020_Date">
      <xsd:simpleType>
        <xsd:restriction base="dms:DateTime"/>
      </xsd:simpleType>
    </xsd:element>
    <xsd:element name="Parent_x0020_Document" ma:index="62" nillable="true" ma:displayName="Parent Document" ma:hidden="true" ma:internalName="Parent_x0020_Document"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50"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3" ma:displayName="Content Type"/>
        <xsd:element ref="dc:title" maxOccurs="1" ma:index="4" ma:displayName="Document Name or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p:Policy xmlns:p="office.server.policy" id="" local="true">
  <p:Name>Creation Document</p:Name>
  <p:Description/>
  <p:Statement>Documents in this site should be reviewed within 3 years from Effective Date.</p:Statement>
  <p:PolicyItems>
    <p:PolicyItem featureId="Microsoft.Office.RecordsManagement.PolicyFeatures.Expiration" staticId="0x010100E4871AF5BC904041B7AAD09C4CA3B7A900F5A234819845934FAA0519CC22BBA51C|645367742" UniqueId="94d6e387-f3cf-4781-a85d-69ec23299f70">
      <p:Name>Retention</p:Name>
      <p:Description>Automatic scheduling of content for processing, and performing a retention action on content that has reached its due date.</p:Description>
      <p:CustomData>
        <Schedules nextStageId="5">
          <Schedule type="Default">
            <stages>
              <data stageId="3" stageDeleted="true"/>
              <data stageId="4">
                <formula id="Microsoft.Office.RecordsManagement.PolicyFeatures.Expiration.Formula.BuiltIn">
                  <number>3</number>
                  <property>Obsolete</property>
                  <propertyId>a120d51b-2034-44b1-bbd6-69b0cde52bda</propertyId>
                  <period>months</period>
                </formula>
                <action type="action" id="Microsoft.Office.RecordsManagement.PolicyFeatures.Expiration.Action.Skip"/>
              </data>
              <data stageId="1">
                <formula id="Microsoft.Office.RecordsManagement.PolicyFeatures.Expiration.Formula.BuiltIn">
                  <number>3</number>
                  <property>Obsolete</property>
                  <propertyId>a120d51b-2034-44b1-bbd6-69b0cde52bda</propertyId>
                  <period>months</period>
                </formula>
                <action type="action" id="Microsoft.Office.RecordsManagement.PolicyFeatures.Expiration.Action.DeletePreviousDrafts"/>
              </data>
              <data stageId="2" recur="true" offset="1" unit="months" stageDeleted="true"/>
            </stages>
          </Schedule>
        </Schedules>
      </p:CustomData>
    </p:PolicyItem>
    <p:PolicyItem featureId="Microsoft.Office.RecordsManagement.PolicyFeatures.PolicyAudit" staticId="0x010100E4871AF5BC904041B7AAD09C4CA3B7A900F5A234819845934FAA0519CC22BBA51C|-1796855214" UniqueId="992914de-ee4d-4396-bb1a-e159cfe1430c">
      <p:Name>Auditing</p:Name>
      <p:Description>Audits user actions on documents and list items to the Audit Log.</p:Description>
      <p:CustomData>
        <Audit>
          <MoveCopy/>
          <DeleteRestore/>
        </Audit>
      </p:CustomData>
    </p:PolicyItem>
  </p:PolicyItems>
</p:Policy>
</file>

<file path=customXml/item5.xml><?xml version="1.0" encoding="utf-8"?>
<?mso-contentType ?>
<PolicyDirtyBag xmlns="microsoft.office.server.policy.changes">
  <Microsoft.Office.RecordsManagement.PolicyFeatures.Expiration op="Change"/>
</PolicyDirtyBag>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4541E8-7F3A-4A7D-B41E-AE2959B70805}">
  <ds:schemaRefs>
    <ds:schemaRef ds:uri="http://schemas.microsoft.com/office/2006/metadata/properties"/>
    <ds:schemaRef ds:uri="http://schemas.microsoft.com/office/infopath/2007/PartnerControls"/>
    <ds:schemaRef ds:uri="ee60afb9-4a2c-401b-8c31-977bbec55113"/>
    <ds:schemaRef ds:uri="10c4255c-825c-49a4-ad20-de4965b64a81"/>
    <ds:schemaRef ds:uri="0a24e26a-469a-4e20-bfd8-d2186ddcf709"/>
    <ds:schemaRef ds:uri="http://schemas.microsoft.com/sharepoint/v3"/>
    <ds:schemaRef ds:uri="http://schemas.microsoft.com/sharepoint/v4"/>
  </ds:schemaRefs>
</ds:datastoreItem>
</file>

<file path=customXml/itemProps2.xml><?xml version="1.0" encoding="utf-8"?>
<ds:datastoreItem xmlns:ds="http://schemas.openxmlformats.org/officeDocument/2006/customXml" ds:itemID="{883C6781-7B7E-4982-A1FD-D9973AA96225}">
  <ds:schemaRefs>
    <ds:schemaRef ds:uri="http://schemas.microsoft.com/sharepoint/events"/>
  </ds:schemaRefs>
</ds:datastoreItem>
</file>

<file path=customXml/itemProps3.xml><?xml version="1.0" encoding="utf-8"?>
<ds:datastoreItem xmlns:ds="http://schemas.openxmlformats.org/officeDocument/2006/customXml" ds:itemID="{B3AC5552-45F2-4EFF-A90A-208CC66076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24e26a-469a-4e20-bfd8-d2186ddcf709"/>
    <ds:schemaRef ds:uri="http://schemas.microsoft.com/sharepoint/v3"/>
    <ds:schemaRef ds:uri="10c4255c-825c-49a4-ad20-de4965b64a81"/>
    <ds:schemaRef ds:uri="ee60afb9-4a2c-401b-8c31-977bbec5511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2EC2136-ACE9-4061-A3AD-3E1754F549A7}">
  <ds:schemaRefs>
    <ds:schemaRef ds:uri="office.server.policy"/>
  </ds:schemaRefs>
</ds:datastoreItem>
</file>

<file path=customXml/itemProps5.xml><?xml version="1.0" encoding="utf-8"?>
<ds:datastoreItem xmlns:ds="http://schemas.openxmlformats.org/officeDocument/2006/customXml" ds:itemID="{09EE9B09-9A17-42E2-88C2-B88E25845198}">
  <ds:schemaRefs>
    <ds:schemaRef ds:uri="microsoft.office.server.policy.changes"/>
  </ds:schemaRefs>
</ds:datastoreItem>
</file>

<file path=customXml/itemProps6.xml><?xml version="1.0" encoding="utf-8"?>
<ds:datastoreItem xmlns:ds="http://schemas.openxmlformats.org/officeDocument/2006/customXml" ds:itemID="{A7E50EAA-836F-485C-BF69-9538CABF67F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INSTRUCTIONS</vt:lpstr>
      <vt:lpstr>SUPPLIER INFORMATION</vt:lpstr>
      <vt:lpstr>MANUFACTURER AUDIT</vt:lpstr>
      <vt:lpstr>BROKER or DISTRIBUTOR AUDIT</vt:lpstr>
      <vt:lpstr>CAPACITY AUDIT</vt:lpstr>
      <vt:lpstr>Formula</vt:lpstr>
      <vt:lpstr>REPORT DOCUMENT</vt:lpstr>
      <vt:lpstr>DEVELOPMENT PLAN</vt:lpstr>
      <vt:lpstr>SUPPLIER FEEDBACK</vt:lpstr>
      <vt:lpstr>HISTORY OF CHANGES</vt:lpstr>
      <vt:lpstr>'BROKER or DISTRIBUTOR AUDIT'!Print_Area</vt:lpstr>
      <vt:lpstr>'CAPACITY AUDIT'!Print_Area</vt:lpstr>
      <vt:lpstr>'MANUFACTURER AUDIT'!Print_Area</vt:lpstr>
      <vt:lpstr>'REPORT DOCUMENT'!Print_Area</vt:lpstr>
      <vt:lpstr>'SUPPLIER FEEDBACK'!Print_Area</vt:lpstr>
      <vt:lpstr>'SUPPLIER INFORMATION'!Print_Area</vt:lpstr>
      <vt:lpstr>'BROKER or DISTRIBUTOR AUDIT'!Print_Titles</vt:lpstr>
      <vt:lpstr>'MANUFACTURER AUDIT'!Print_Titles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Supplier Audit Forms</dc:title>
  <dc:subject/>
  <dc:creator>Kelly Menze</dc:creator>
  <cp:keywords>SupplierAudit; supplier evaluation; supplier forms</cp:keywords>
  <dc:description/>
  <cp:lastModifiedBy>Jenna Erdle</cp:lastModifiedBy>
  <cp:revision/>
  <dcterms:created xsi:type="dcterms:W3CDTF">2021-02-23T16:29:07Z</dcterms:created>
  <dcterms:modified xsi:type="dcterms:W3CDTF">2024-05-07T14:55:30Z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2895;#supplier evaluation|63c6a158-a497-4528-88f5-d946fa8049ad;#2894;#supplier forms|71a06a31-c3af-44c5-b21f-55b519cd4594;#2893;#SupplierAudit|7ee1e817-ee26-406f-b4a2-e881aba3a45a</vt:lpwstr>
  </property>
  <property fmtid="{D5CDD505-2E9C-101B-9397-08002B2CF9AE}" pid="3" name="RegulatoryStd">
    <vt:lpwstr>30;#ISO 13485|39d87ca1-c74e-477a-afeb-f77d1f8e72eb;#46;#ISO 9001|0459e3f8-a014-4a9c-81b1-91f0af33640d;#19;#FDA|2720eb84-97b8-4c56-9a9c-b82850e47159</vt:lpwstr>
  </property>
  <property fmtid="{D5CDD505-2E9C-101B-9397-08002B2CF9AE}" pid="4" name="_dlc_policyId">
    <vt:lpwstr>/sites/document/Documents</vt:lpwstr>
  </property>
  <property fmtid="{D5CDD505-2E9C-101B-9397-08002B2CF9AE}" pid="5" name="ecm_ItemDeleteBlockHolders">
    <vt:lpwstr>ecm_InPlaceRecordLock</vt:lpwstr>
  </property>
  <property fmtid="{D5CDD505-2E9C-101B-9397-08002B2CF9AE}" pid="6" name="Occupation">
    <vt:lpwstr>;#MS;#</vt:lpwstr>
  </property>
  <property fmtid="{D5CDD505-2E9C-101B-9397-08002B2CF9AE}" pid="7" name="BusinessUnit">
    <vt:lpwstr>1;#ALL|d23ea38f-5cdc-4f77-8d20-b0a70977d561</vt:lpwstr>
  </property>
  <property fmtid="{D5CDD505-2E9C-101B-9397-08002B2CF9AE}" pid="8" name="ContentTypeId">
    <vt:lpwstr>0x010100E4871AF5BC904041B7AAD09C4CA3B7A900F5A234819845934FAA0519CC22BBA51C</vt:lpwstr>
  </property>
  <property fmtid="{D5CDD505-2E9C-101B-9397-08002B2CF9AE}" pid="9" name="ItemRetentionFormula">
    <vt:lpwstr>&lt;formula id="Microsoft.Office.RecordsManagement.PolicyFeatures.Expiration.Formula.BuiltIn"&gt;&lt;number&gt;2&lt;/number&gt;&lt;property&gt;Effective_x005f_x0020_Date&lt;/property&gt;&lt;propertyId&gt;00000000-0000-0000-0000-000000000000&lt;/propertyId&gt;&lt;period&gt;years&lt;/period&gt;&lt;/formula&gt;</vt:lpwstr>
  </property>
  <property fmtid="{D5CDD505-2E9C-101B-9397-08002B2CF9AE}" pid="10" name="_dlc_LastRun">
    <vt:lpwstr>10/19/2019 23:05:26</vt:lpwstr>
  </property>
  <property fmtid="{D5CDD505-2E9C-101B-9397-08002B2CF9AE}" pid="11" name="ProcessOwner">
    <vt:lpwstr>226;#Quality Leader|f9590330-d3d5-43ea-a1b4-0e55e9f7532e</vt:lpwstr>
  </property>
  <property fmtid="{D5CDD505-2E9C-101B-9397-08002B2CF9AE}" pid="12" name="_dlc_DocIdItemGuid">
    <vt:lpwstr>bc515df5-920c-4bfd-880d-779b14c35a3e</vt:lpwstr>
  </property>
  <property fmtid="{D5CDD505-2E9C-101B-9397-08002B2CF9AE}" pid="13" name="_dlc_ItemStageId">
    <vt:lpwstr/>
  </property>
  <property fmtid="{D5CDD505-2E9C-101B-9397-08002B2CF9AE}" pid="14" name="DocumentType">
    <vt:lpwstr>20;#Form|404e5ad8-83e0-475f-b206-49ad90f0f943</vt:lpwstr>
  </property>
  <property fmtid="{D5CDD505-2E9C-101B-9397-08002B2CF9AE}" pid="15" name="_dlc_ItemSavedData">
    <vt:lpwstr>0,4</vt:lpwstr>
  </property>
  <property fmtid="{D5CDD505-2E9C-101B-9397-08002B2CF9AE}" pid="16" name="WorkflowChangePath">
    <vt:lpwstr>8aa9f6d9-6dbf-4431-897f-48425a4005a9,19;8aa9f6d9-6dbf-4431-897f-48425a4005a9,29;8aa9f6d9-6dbf-4431-897f-48425a4005a9,42;8aa9f6d9-6dbf-4431-897f-48425a4005a9,45;8aa9f6d9-6dbf-4431-897f-48425a4005a9,54;8aa9f6d9-6dbf-4431-897f-48425a4005a9,65;8aa9f6d9-6dbf-49994b645-1a79-491e-90da-01af42b02451,118;9994b645-1a79-491e-90da-01af42b02451,120;</vt:lpwstr>
  </property>
  <property fmtid="{D5CDD505-2E9C-101B-9397-08002B2CF9AE}" pid="17" name="ecm_RecordRestrictions">
    <vt:lpwstr>BlockDelete</vt:lpwstr>
  </property>
  <property fmtid="{D5CDD505-2E9C-101B-9397-08002B2CF9AE}" pid="18" name="_dlc_ItemScheduleId">
    <vt:lpwstr>1</vt:lpwstr>
  </property>
  <property fmtid="{D5CDD505-2E9C-101B-9397-08002B2CF9AE}" pid="19" name="OriginalFileName">
    <vt:lpwstr>C-0002595</vt:lpwstr>
  </property>
  <property fmtid="{D5CDD505-2E9C-101B-9397-08002B2CF9AE}" pid="20" name="DistributionLocations">
    <vt:lpwstr>265;#ALL|af32f0bf-3063-4b89-962c-51c806c309f9</vt:lpwstr>
  </property>
  <property fmtid="{D5CDD505-2E9C-101B-9397-08002B2CF9AE}" pid="21" name="Workflow Status">
    <vt:lpwstr>, </vt:lpwstr>
  </property>
  <property fmtid="{D5CDD505-2E9C-101B-9397-08002B2CF9AE}" pid="22" name="Doc Author">
    <vt:lpwstr>1871;#John Gaspari</vt:lpwstr>
  </property>
  <property fmtid="{D5CDD505-2E9C-101B-9397-08002B2CF9AE}" pid="23" name="Training">
    <vt:bool>false</vt:bool>
  </property>
  <property fmtid="{D5CDD505-2E9C-101B-9397-08002B2CF9AE}" pid="24" name="LegacyNumber">
    <vt:lpwstr>N/A</vt:lpwstr>
  </property>
  <property fmtid="{D5CDD505-2E9C-101B-9397-08002B2CF9AE}" pid="25" name="Effective Date">
    <vt:filetime>2021-03-30T07:00:00Z</vt:filetime>
  </property>
  <property fmtid="{D5CDD505-2E9C-101B-9397-08002B2CF9AE}" pid="26" name="TaxCatchAll">
    <vt:lpwstr>1375;#Approval;#30;#ISO 13485|39d87ca1-c74e-477a-afeb-f77d1f8e72eb;#46;#ISO 9001|0459e3f8-a014-4a9c-81b1-91f0af33640d;#115;#Supplier;#265;#ALL|af32f0bf-3063-4b89-962c-51c806c309f9;#226;#Quality Leader|f9590330-d3d5-43ea-a1b4-0e55e9f7532e;#20;#Form|404e5ad</vt:lpwstr>
  </property>
  <property fmtid="{D5CDD505-2E9C-101B-9397-08002B2CF9AE}" pid="27" name="TrainingApproval">
    <vt:lpwstr>True; 2019-11-22 3:06:56 PM</vt:lpwstr>
  </property>
  <property fmtid="{D5CDD505-2E9C-101B-9397-08002B2CF9AE}" pid="28" name="ed265a4af2004661801b191ac8769799">
    <vt:lpwstr>ISO 13485|39d87ca1-c74e-477a-afeb-f77d1f8e72eb;ISO 9001|0459e3f8-a014-4a9c-81b1-91f0af33640d;FDA|2720eb84-97b8-4c56-9a9c-b82850e47159</vt:lpwstr>
  </property>
  <property fmtid="{D5CDD505-2E9C-101B-9397-08002B2CF9AE}" pid="29" name="TaxKeywordTaxHTField">
    <vt:lpwstr>Supplier|efc44889-43ec-4884-9ebe-970e126b5c4e;Approval|eb3b850a-6365-4c91-8e51-8ecdfc8a062b</vt:lpwstr>
  </property>
  <property fmtid="{D5CDD505-2E9C-101B-9397-08002B2CF9AE}" pid="30" name="_vti_ItemDeclaredRecord">
    <vt:filetime>2019-12-18T19:45:28Z</vt:filetime>
  </property>
  <property fmtid="{D5CDD505-2E9C-101B-9397-08002B2CF9AE}" pid="31" name="_vti_ItemHoldRecordStatus">
    <vt:i4>272</vt:i4>
  </property>
  <property fmtid="{D5CDD505-2E9C-101B-9397-08002B2CF9AE}" pid="32" name="f67ce65d29a64d4cb5ad368ffdb17d2a">
    <vt:lpwstr>ALL|d23ea38f-5cdc-4f77-8d20-b0a70977d561</vt:lpwstr>
  </property>
  <property fmtid="{D5CDD505-2E9C-101B-9397-08002B2CF9AE}" pid="33" name="nc34d65d655544d294b22ccb1917efb2">
    <vt:lpwstr>ALL|af32f0bf-3063-4b89-962c-51c806c309f9</vt:lpwstr>
  </property>
  <property fmtid="{D5CDD505-2E9C-101B-9397-08002B2CF9AE}" pid="34" name="Doc Revision">
    <vt:lpwstr>B</vt:lpwstr>
  </property>
  <property fmtid="{D5CDD505-2E9C-101B-9397-08002B2CF9AE}" pid="35" name="pb51beff022c4a3fa2f1afc74ad15f6f">
    <vt:lpwstr>Quality Leader|f9590330-d3d5-43ea-a1b4-0e55e9f7532e</vt:lpwstr>
  </property>
  <property fmtid="{D5CDD505-2E9C-101B-9397-08002B2CF9AE}" pid="36" name="Notes1">
    <vt:lpwstr>Spelling&amp;grammatical errors corrected, no revision change required - Barbara Fera 2020-02-07.</vt:lpwstr>
  </property>
  <property fmtid="{D5CDD505-2E9C-101B-9397-08002B2CF9AE}" pid="37" name="l4f25b51e4224444a916524ee2296c6f">
    <vt:lpwstr>Form|404e5ad8-83e0-475f-b206-49ad90f0f943</vt:lpwstr>
  </property>
  <property fmtid="{D5CDD505-2E9C-101B-9397-08002B2CF9AE}" pid="38" name="MediaServiceImageTags">
    <vt:lpwstr/>
  </property>
</Properties>
</file>